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2" windowHeight="1170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AA273" i="1"/>
  <c r="J273"/>
  <c r="AB273" s="1"/>
  <c r="AA272"/>
  <c r="J272"/>
  <c r="AB272" s="1"/>
  <c r="AA271"/>
  <c r="J271"/>
  <c r="AB271" s="1"/>
  <c r="AA270"/>
  <c r="J270"/>
  <c r="AB270" s="1"/>
  <c r="AA269"/>
  <c r="J269"/>
  <c r="AB269" s="1"/>
  <c r="AA268"/>
  <c r="J268"/>
  <c r="AB268" s="1"/>
  <c r="AA267"/>
  <c r="J267"/>
  <c r="AB267" s="1"/>
  <c r="AA266"/>
  <c r="J266"/>
  <c r="AB266" s="1"/>
  <c r="AA265"/>
  <c r="J265"/>
  <c r="AB265" s="1"/>
  <c r="AA264"/>
  <c r="J264"/>
  <c r="AB264" s="1"/>
  <c r="AA263"/>
  <c r="J263"/>
  <c r="AB263" s="1"/>
  <c r="AA262"/>
  <c r="J262"/>
  <c r="AB262" s="1"/>
  <c r="AA261"/>
  <c r="J261"/>
  <c r="AB261" s="1"/>
  <c r="AA260"/>
  <c r="J260"/>
  <c r="AB260" s="1"/>
  <c r="AA259"/>
  <c r="J259"/>
  <c r="AB259" s="1"/>
  <c r="AA258"/>
  <c r="J258"/>
  <c r="AB258" s="1"/>
  <c r="AA257"/>
  <c r="J257"/>
  <c r="AB257" s="1"/>
  <c r="AA256"/>
  <c r="J256"/>
  <c r="AB256" s="1"/>
  <c r="AA255"/>
  <c r="J255"/>
  <c r="AB255" s="1"/>
  <c r="AA254"/>
  <c r="J254"/>
  <c r="AB254" s="1"/>
  <c r="AA253"/>
  <c r="J253"/>
  <c r="AB253" s="1"/>
  <c r="AA252"/>
  <c r="J252"/>
  <c r="AB252" s="1"/>
  <c r="AA251"/>
  <c r="J251"/>
  <c r="AB251" s="1"/>
  <c r="AA250"/>
  <c r="J250"/>
  <c r="AB250" s="1"/>
  <c r="AA249"/>
  <c r="J249"/>
  <c r="AB249" s="1"/>
  <c r="AA248"/>
  <c r="J248"/>
  <c r="AB248" s="1"/>
  <c r="AA247"/>
  <c r="J247"/>
  <c r="AB247" s="1"/>
  <c r="AA246"/>
  <c r="J246"/>
  <c r="AB246" s="1"/>
  <c r="AA245"/>
  <c r="J245"/>
  <c r="AB245" s="1"/>
  <c r="AA244"/>
  <c r="J244"/>
  <c r="AB244" s="1"/>
  <c r="AA243"/>
  <c r="J243"/>
  <c r="AB243" s="1"/>
  <c r="AA242"/>
  <c r="J242"/>
  <c r="AB242" s="1"/>
  <c r="AA241"/>
  <c r="J241"/>
  <c r="AB241" s="1"/>
  <c r="AA240"/>
  <c r="J240"/>
  <c r="AB240" s="1"/>
  <c r="AA239"/>
  <c r="J239"/>
  <c r="AB239" s="1"/>
  <c r="AA238"/>
  <c r="J238"/>
  <c r="AB238" s="1"/>
  <c r="AA237"/>
  <c r="J237"/>
  <c r="AB237" s="1"/>
  <c r="AA236"/>
  <c r="J236"/>
  <c r="AB236" s="1"/>
  <c r="AA235"/>
  <c r="J235"/>
  <c r="AB235" s="1"/>
  <c r="AA234"/>
  <c r="J234"/>
  <c r="AB234" s="1"/>
  <c r="AA233"/>
  <c r="J233"/>
  <c r="AB233" s="1"/>
  <c r="AA232"/>
  <c r="J232"/>
  <c r="AB232" s="1"/>
  <c r="AA231"/>
  <c r="J231"/>
  <c r="AB231" s="1"/>
  <c r="AA230"/>
  <c r="J230"/>
  <c r="AB230" s="1"/>
  <c r="AA229"/>
  <c r="J229"/>
  <c r="AB229" s="1"/>
  <c r="AA228"/>
  <c r="J228"/>
  <c r="AB228" s="1"/>
  <c r="AA227"/>
  <c r="J227"/>
  <c r="AB227" s="1"/>
  <c r="AA226"/>
  <c r="J226"/>
  <c r="AB226" s="1"/>
  <c r="AA225"/>
  <c r="J225"/>
  <c r="AB225" s="1"/>
  <c r="AA224"/>
  <c r="J224"/>
  <c r="AB224" s="1"/>
  <c r="AA223"/>
  <c r="J223"/>
  <c r="AB223" s="1"/>
  <c r="AA222"/>
  <c r="J222"/>
  <c r="AB222" s="1"/>
  <c r="AA221"/>
  <c r="J221"/>
  <c r="AB221" s="1"/>
  <c r="AA220"/>
  <c r="J220"/>
  <c r="AB220" s="1"/>
  <c r="AA219"/>
  <c r="J219"/>
  <c r="AB219" s="1"/>
  <c r="AA218"/>
  <c r="J218"/>
  <c r="AB218" s="1"/>
  <c r="AA217"/>
  <c r="J217"/>
  <c r="AB217" s="1"/>
  <c r="AA216"/>
  <c r="J216"/>
  <c r="AB216" s="1"/>
  <c r="AA215"/>
  <c r="J215"/>
  <c r="AB215" s="1"/>
  <c r="AA214"/>
  <c r="J214"/>
  <c r="AB214" s="1"/>
  <c r="AA213"/>
  <c r="J213"/>
  <c r="AB213" s="1"/>
  <c r="AA212"/>
  <c r="J212"/>
  <c r="AB212" s="1"/>
  <c r="AA211"/>
  <c r="J211"/>
  <c r="AB211" s="1"/>
  <c r="AA210"/>
  <c r="J210"/>
  <c r="AB210" s="1"/>
  <c r="AA209"/>
  <c r="J209"/>
  <c r="AB209" s="1"/>
  <c r="AA208"/>
  <c r="J208"/>
  <c r="AB208" s="1"/>
  <c r="AA207"/>
  <c r="J207"/>
  <c r="AB207" s="1"/>
  <c r="AA206"/>
  <c r="J206"/>
  <c r="AB206" s="1"/>
  <c r="AA205"/>
  <c r="J205"/>
  <c r="AB205" s="1"/>
  <c r="AA204"/>
  <c r="J204"/>
  <c r="AB204" s="1"/>
  <c r="AA203"/>
  <c r="J203"/>
  <c r="AB203" s="1"/>
  <c r="AA202"/>
  <c r="J202"/>
  <c r="AB202" s="1"/>
  <c r="AA201"/>
  <c r="J201"/>
  <c r="AB201" s="1"/>
  <c r="AA200"/>
  <c r="J200"/>
  <c r="AB200" s="1"/>
  <c r="AA199"/>
  <c r="J199"/>
  <c r="AB199" s="1"/>
  <c r="AA198"/>
  <c r="J198"/>
  <c r="AB198" s="1"/>
  <c r="AA197"/>
  <c r="J197"/>
  <c r="AB197" s="1"/>
  <c r="AA196"/>
  <c r="J196"/>
  <c r="AB196" s="1"/>
  <c r="AA195"/>
  <c r="J195"/>
  <c r="AB195" s="1"/>
  <c r="AA194"/>
  <c r="J194"/>
  <c r="AB194" s="1"/>
  <c r="AA193"/>
  <c r="J193"/>
  <c r="AB193" s="1"/>
  <c r="AA192"/>
  <c r="J192"/>
  <c r="AB192" s="1"/>
  <c r="AA191"/>
  <c r="J191"/>
  <c r="AB191" s="1"/>
  <c r="AA190"/>
  <c r="J190"/>
  <c r="AB190" s="1"/>
  <c r="AA189"/>
  <c r="J189"/>
  <c r="AB189" s="1"/>
  <c r="AA188"/>
  <c r="J188"/>
  <c r="AB188" s="1"/>
  <c r="AA187"/>
  <c r="J187"/>
  <c r="AB187" s="1"/>
  <c r="AA186"/>
  <c r="J186"/>
  <c r="AB186" s="1"/>
  <c r="AA185"/>
  <c r="J185"/>
  <c r="AB185" s="1"/>
  <c r="AA184"/>
  <c r="J184"/>
  <c r="AB184" s="1"/>
  <c r="AA183"/>
  <c r="J183"/>
  <c r="AB183" s="1"/>
  <c r="AA182"/>
  <c r="J182"/>
  <c r="AB182" s="1"/>
  <c r="AA181"/>
  <c r="J181"/>
  <c r="AB181" s="1"/>
  <c r="AA180"/>
  <c r="J180"/>
  <c r="AB180" s="1"/>
  <c r="AA179"/>
  <c r="J179"/>
  <c r="AB179" s="1"/>
  <c r="AA178"/>
  <c r="J178"/>
  <c r="AB178" s="1"/>
  <c r="AA177"/>
  <c r="J177"/>
  <c r="AB177" s="1"/>
  <c r="AA176"/>
  <c r="J176"/>
  <c r="AB176" s="1"/>
  <c r="AA175"/>
  <c r="J175"/>
  <c r="AB175" s="1"/>
  <c r="AA174"/>
  <c r="J174"/>
  <c r="AB174" s="1"/>
  <c r="AA173"/>
  <c r="J173"/>
  <c r="AB173" s="1"/>
  <c r="AA172"/>
  <c r="J172"/>
  <c r="AB172" s="1"/>
  <c r="AA171"/>
  <c r="J171"/>
  <c r="AB171" s="1"/>
  <c r="AA170"/>
  <c r="J170"/>
  <c r="AB170" s="1"/>
  <c r="AA169"/>
  <c r="J169"/>
  <c r="AB169" s="1"/>
  <c r="AA168"/>
  <c r="J168"/>
  <c r="AB168" s="1"/>
  <c r="AA167"/>
  <c r="J167"/>
  <c r="AB167" s="1"/>
  <c r="AA166"/>
  <c r="J166"/>
  <c r="AB166" s="1"/>
  <c r="AA165"/>
  <c r="J165"/>
  <c r="AB165" s="1"/>
  <c r="AA164"/>
  <c r="J164"/>
  <c r="AB164" s="1"/>
  <c r="AA163"/>
  <c r="J163"/>
  <c r="AB163" s="1"/>
  <c r="AA162"/>
  <c r="J162"/>
  <c r="AB162" s="1"/>
  <c r="AA161"/>
  <c r="J161"/>
  <c r="AB161" s="1"/>
  <c r="AA160"/>
  <c r="J160"/>
  <c r="AB160" s="1"/>
  <c r="AA159"/>
  <c r="J159"/>
  <c r="AB159" s="1"/>
  <c r="AA158"/>
  <c r="J158"/>
  <c r="AB158" s="1"/>
  <c r="AA157"/>
  <c r="J157"/>
  <c r="AB157" s="1"/>
  <c r="AA156"/>
  <c r="J156"/>
  <c r="AB156" s="1"/>
  <c r="AA155"/>
  <c r="J155"/>
  <c r="AB155" s="1"/>
  <c r="AA154"/>
  <c r="J154"/>
  <c r="AB154" s="1"/>
  <c r="AA153"/>
  <c r="J153"/>
  <c r="AB153" s="1"/>
  <c r="AA152"/>
  <c r="J152"/>
  <c r="AB152" s="1"/>
  <c r="AA151"/>
  <c r="J151"/>
  <c r="AB151" s="1"/>
  <c r="AA150"/>
  <c r="J150"/>
  <c r="AB150" s="1"/>
  <c r="AA149"/>
  <c r="J149"/>
  <c r="AB149" s="1"/>
  <c r="AA148"/>
  <c r="J148"/>
  <c r="AB148" s="1"/>
  <c r="AA147"/>
  <c r="J147"/>
  <c r="AB147" s="1"/>
  <c r="AA146"/>
  <c r="J146"/>
  <c r="AB146" s="1"/>
  <c r="AA145"/>
  <c r="J145"/>
  <c r="AB145" s="1"/>
  <c r="AA144"/>
  <c r="J144"/>
  <c r="AB144" s="1"/>
  <c r="AA143"/>
  <c r="J143"/>
  <c r="AB143" s="1"/>
  <c r="AA142"/>
  <c r="J142"/>
  <c r="AB142" s="1"/>
  <c r="AA141"/>
  <c r="J141"/>
  <c r="AB141" s="1"/>
  <c r="AA140"/>
  <c r="J140"/>
  <c r="AB140" s="1"/>
  <c r="AA139"/>
  <c r="J139"/>
  <c r="AB139" s="1"/>
  <c r="AA138"/>
  <c r="J138"/>
  <c r="AB138" s="1"/>
  <c r="AA137"/>
  <c r="J137"/>
  <c r="AB137" s="1"/>
  <c r="AA136"/>
  <c r="J136"/>
  <c r="AB136" s="1"/>
  <c r="AA135"/>
  <c r="J135"/>
  <c r="AB135" s="1"/>
  <c r="AA134"/>
  <c r="J134"/>
  <c r="AB134" s="1"/>
  <c r="AA133"/>
  <c r="J133"/>
  <c r="AB133" s="1"/>
  <c r="AA132"/>
  <c r="J132"/>
  <c r="AB132" s="1"/>
  <c r="AA131"/>
  <c r="J131"/>
  <c r="AB131" s="1"/>
  <c r="AA130"/>
  <c r="J130"/>
  <c r="AB130" s="1"/>
  <c r="AA129"/>
  <c r="J129"/>
  <c r="AB129" s="1"/>
  <c r="AA128"/>
  <c r="J128"/>
  <c r="AB128" s="1"/>
  <c r="AA127"/>
  <c r="J127"/>
  <c r="AB127" s="1"/>
  <c r="AA126"/>
  <c r="J126"/>
  <c r="AB126" s="1"/>
  <c r="AA125"/>
  <c r="J125"/>
  <c r="AB125" s="1"/>
  <c r="AA124"/>
  <c r="J124"/>
  <c r="AB124" s="1"/>
  <c r="AA123"/>
  <c r="J123"/>
  <c r="AB123" s="1"/>
  <c r="AA122"/>
  <c r="J122"/>
  <c r="AB122" s="1"/>
  <c r="AA121"/>
  <c r="J121"/>
  <c r="AB121" s="1"/>
  <c r="AA120"/>
  <c r="J120"/>
  <c r="AB120" s="1"/>
  <c r="AA119"/>
  <c r="J119"/>
  <c r="AB119" s="1"/>
  <c r="AA118"/>
  <c r="J118"/>
  <c r="AB118" s="1"/>
  <c r="AA117"/>
  <c r="J117"/>
  <c r="AB117" s="1"/>
  <c r="AA116"/>
  <c r="J116"/>
  <c r="AB116" s="1"/>
  <c r="AA115"/>
  <c r="J115"/>
  <c r="AB115" s="1"/>
  <c r="AA114"/>
  <c r="J114"/>
  <c r="AB114" s="1"/>
  <c r="AA113"/>
  <c r="J113"/>
  <c r="AB113" s="1"/>
  <c r="AA112"/>
  <c r="J112"/>
  <c r="AB112" s="1"/>
  <c r="AA111"/>
  <c r="J111"/>
  <c r="AB111" s="1"/>
  <c r="AA110"/>
  <c r="J110"/>
  <c r="AB110" s="1"/>
  <c r="AA109"/>
  <c r="J109"/>
  <c r="AB109" s="1"/>
  <c r="AA108"/>
  <c r="J108"/>
  <c r="AB108" s="1"/>
  <c r="AA107"/>
  <c r="J107"/>
  <c r="AB107" s="1"/>
  <c r="AA106"/>
  <c r="J106"/>
  <c r="AB106" s="1"/>
  <c r="AA105"/>
  <c r="J105"/>
  <c r="AB105" s="1"/>
  <c r="AA104"/>
  <c r="J104"/>
  <c r="AB104" s="1"/>
  <c r="AA103"/>
  <c r="J103"/>
  <c r="AB103" s="1"/>
  <c r="AA102"/>
  <c r="J102"/>
  <c r="AB102" s="1"/>
  <c r="AA101"/>
  <c r="J101"/>
  <c r="AB101" s="1"/>
  <c r="AA100"/>
  <c r="J100"/>
  <c r="AB100" s="1"/>
  <c r="AA99"/>
  <c r="J99"/>
  <c r="AB99" s="1"/>
  <c r="AA98"/>
  <c r="J98"/>
  <c r="AB98" s="1"/>
  <c r="AA97"/>
  <c r="J97"/>
  <c r="AB97" s="1"/>
  <c r="AA96"/>
  <c r="J96"/>
  <c r="AB96" s="1"/>
  <c r="AA95"/>
  <c r="J95"/>
  <c r="AB95" s="1"/>
  <c r="AA94"/>
  <c r="J94"/>
  <c r="AB94" s="1"/>
  <c r="AA93"/>
  <c r="J93"/>
  <c r="AB93" s="1"/>
  <c r="AA92"/>
  <c r="J92"/>
  <c r="AB92" s="1"/>
  <c r="AA91"/>
  <c r="J91"/>
  <c r="AB91" s="1"/>
  <c r="AA90"/>
  <c r="J90"/>
  <c r="AB90" s="1"/>
  <c r="AA89"/>
  <c r="J89"/>
  <c r="AB89" s="1"/>
  <c r="AA88"/>
  <c r="J88"/>
  <c r="AB88" s="1"/>
  <c r="AA87"/>
  <c r="J87"/>
  <c r="AB87" s="1"/>
  <c r="AA86"/>
  <c r="J86"/>
  <c r="AB86" s="1"/>
  <c r="AA85"/>
  <c r="J85"/>
  <c r="AB85" s="1"/>
  <c r="AA84"/>
  <c r="J84"/>
  <c r="AB84" s="1"/>
  <c r="AA83"/>
  <c r="J83"/>
  <c r="AB83" s="1"/>
  <c r="AA82"/>
  <c r="J82"/>
  <c r="AB82" s="1"/>
  <c r="AA81"/>
  <c r="J81"/>
  <c r="AB81" s="1"/>
  <c r="AA80"/>
  <c r="J80"/>
  <c r="AB80" s="1"/>
  <c r="AA79"/>
  <c r="J79"/>
  <c r="AB79" s="1"/>
  <c r="AA78"/>
  <c r="J78"/>
  <c r="AB78" s="1"/>
  <c r="AA77"/>
  <c r="J77"/>
  <c r="AB77" s="1"/>
  <c r="AA76"/>
  <c r="J76"/>
  <c r="AB76" s="1"/>
  <c r="AA75"/>
  <c r="J75"/>
  <c r="AB75" s="1"/>
  <c r="AA74"/>
  <c r="J74"/>
  <c r="AB74" s="1"/>
  <c r="AA73"/>
  <c r="J73"/>
  <c r="AB73" s="1"/>
  <c r="AA72"/>
  <c r="J72"/>
  <c r="AB72" s="1"/>
  <c r="AA71"/>
  <c r="J71"/>
  <c r="AB71" s="1"/>
  <c r="AA70"/>
  <c r="J70"/>
  <c r="AB70" s="1"/>
  <c r="AA69"/>
  <c r="J69"/>
  <c r="AB69" s="1"/>
  <c r="AA68"/>
  <c r="J68"/>
  <c r="AB68" s="1"/>
  <c r="AA67"/>
  <c r="J67"/>
  <c r="AB67" s="1"/>
  <c r="AA66"/>
  <c r="J66"/>
  <c r="AB66" s="1"/>
  <c r="AA65"/>
  <c r="J65"/>
  <c r="AB65" s="1"/>
  <c r="AA64"/>
  <c r="J64"/>
  <c r="AB64" s="1"/>
  <c r="AA63"/>
  <c r="J63"/>
  <c r="AB63" s="1"/>
  <c r="AA62"/>
  <c r="J62"/>
  <c r="AB62" s="1"/>
  <c r="AA61"/>
  <c r="J61"/>
  <c r="AB61" s="1"/>
  <c r="AA60"/>
  <c r="J60"/>
  <c r="AB60" s="1"/>
  <c r="AA59"/>
  <c r="J59"/>
  <c r="AB59" s="1"/>
  <c r="AA58"/>
  <c r="J58"/>
  <c r="AB58" s="1"/>
  <c r="AA57"/>
  <c r="J57"/>
  <c r="AB57" s="1"/>
  <c r="AA56"/>
  <c r="J56"/>
  <c r="AB56" s="1"/>
  <c r="AA55"/>
  <c r="J55"/>
  <c r="AB55" s="1"/>
  <c r="AA54"/>
  <c r="J54"/>
  <c r="AB54" s="1"/>
  <c r="AA53"/>
  <c r="J53"/>
  <c r="AB53" s="1"/>
  <c r="AA52"/>
  <c r="J52"/>
  <c r="AB52" s="1"/>
  <c r="AA51"/>
  <c r="J51"/>
  <c r="AB51" s="1"/>
  <c r="AA50"/>
  <c r="J50"/>
  <c r="AB50" s="1"/>
  <c r="AA49"/>
  <c r="J49"/>
  <c r="AB49" s="1"/>
  <c r="AA48"/>
  <c r="J48"/>
  <c r="AB48" s="1"/>
  <c r="AA47"/>
  <c r="J47"/>
  <c r="AB47" s="1"/>
  <c r="AA46"/>
  <c r="J46"/>
  <c r="AB46" s="1"/>
  <c r="AA45"/>
  <c r="J45"/>
  <c r="AB45" s="1"/>
  <c r="AA44"/>
  <c r="J44"/>
  <c r="AB44" s="1"/>
  <c r="AA43"/>
  <c r="J43"/>
  <c r="AB43" s="1"/>
  <c r="AA42"/>
  <c r="J42"/>
  <c r="AB42" s="1"/>
  <c r="AA41"/>
  <c r="J41"/>
  <c r="AB41" s="1"/>
  <c r="AA40"/>
  <c r="J40"/>
  <c r="AB40" s="1"/>
  <c r="AA39"/>
  <c r="J39"/>
  <c r="AB39" s="1"/>
  <c r="AA38"/>
  <c r="J38"/>
  <c r="AB38" s="1"/>
  <c r="AA37"/>
  <c r="J37"/>
  <c r="AB37" s="1"/>
  <c r="AA36"/>
  <c r="J36"/>
  <c r="AB36" s="1"/>
  <c r="AA35"/>
  <c r="J35"/>
  <c r="AB35" s="1"/>
  <c r="AA34"/>
  <c r="J34"/>
  <c r="AB34" s="1"/>
  <c r="AA33"/>
  <c r="J33"/>
  <c r="AB33" s="1"/>
  <c r="AA32"/>
  <c r="J32"/>
  <c r="AB32" s="1"/>
  <c r="AA31"/>
  <c r="J31"/>
  <c r="AB31" s="1"/>
  <c r="AA30"/>
  <c r="J30"/>
  <c r="AB30" s="1"/>
  <c r="AA29"/>
  <c r="J29"/>
  <c r="AB29" s="1"/>
  <c r="AA28"/>
  <c r="J28"/>
  <c r="AB28" s="1"/>
  <c r="AA27"/>
  <c r="J27"/>
  <c r="AB27" s="1"/>
  <c r="AA26"/>
  <c r="J26"/>
  <c r="AB26" s="1"/>
  <c r="AA25"/>
  <c r="J25"/>
  <c r="AB25" s="1"/>
  <c r="AA24"/>
  <c r="J24"/>
  <c r="AB24" s="1"/>
  <c r="AA23"/>
  <c r="J23"/>
  <c r="AB23" s="1"/>
  <c r="AA22"/>
  <c r="J22"/>
  <c r="AB22" s="1"/>
  <c r="AA21"/>
  <c r="J21"/>
  <c r="AB21" s="1"/>
  <c r="AA20"/>
  <c r="J20"/>
  <c r="AB20" s="1"/>
  <c r="AA19"/>
  <c r="J19"/>
  <c r="AB19" s="1"/>
  <c r="AA18"/>
  <c r="J18"/>
  <c r="AB18" s="1"/>
  <c r="AA17"/>
  <c r="J17"/>
  <c r="AB17" s="1"/>
  <c r="AA16"/>
  <c r="J16"/>
  <c r="AB16" s="1"/>
  <c r="AA15"/>
  <c r="J15"/>
  <c r="AB15" s="1"/>
  <c r="AA14"/>
  <c r="J14"/>
  <c r="AB14" s="1"/>
  <c r="AA13"/>
  <c r="J13"/>
  <c r="AB13" s="1"/>
  <c r="AA12"/>
  <c r="J12"/>
  <c r="AB12" s="1"/>
  <c r="AA11"/>
  <c r="J11"/>
  <c r="AB11" s="1"/>
  <c r="AA10"/>
  <c r="J10"/>
  <c r="AB10" s="1"/>
  <c r="AA9"/>
  <c r="J9"/>
  <c r="AB9" s="1"/>
  <c r="AA8"/>
  <c r="J8"/>
  <c r="AB8" s="1"/>
  <c r="AC188" l="1"/>
  <c r="AC133"/>
  <c r="AC142"/>
  <c r="AC101"/>
  <c r="AC115"/>
  <c r="AC154"/>
  <c r="AC134"/>
  <c r="AC189"/>
  <c r="AC191"/>
  <c r="AC196"/>
  <c r="AC173"/>
  <c r="AC162"/>
  <c r="AC179"/>
  <c r="AC201"/>
  <c r="AC168"/>
  <c r="AC155"/>
  <c r="AC174"/>
  <c r="AC96"/>
  <c r="AC202"/>
  <c r="AC97"/>
  <c r="AC104"/>
  <c r="AC132"/>
  <c r="AC135"/>
  <c r="AC137"/>
  <c r="AC187"/>
  <c r="AC192"/>
  <c r="AC194"/>
  <c r="AC95"/>
  <c r="AC99"/>
  <c r="AC122"/>
  <c r="AC144"/>
  <c r="AC153"/>
  <c r="AC156"/>
  <c r="AC158"/>
  <c r="AC167"/>
  <c r="AC169"/>
  <c r="AC172"/>
  <c r="AC175"/>
  <c r="AC110"/>
  <c r="AC113"/>
  <c r="AC116"/>
  <c r="AC118"/>
  <c r="AC125"/>
  <c r="AC127"/>
  <c r="AC129"/>
  <c r="AC140"/>
  <c r="AC147"/>
  <c r="AC150"/>
  <c r="AC160"/>
  <c r="AC163"/>
  <c r="AC165"/>
  <c r="AC178"/>
  <c r="AC180"/>
  <c r="AC182"/>
  <c r="AC197"/>
  <c r="AC199"/>
  <c r="AC107"/>
  <c r="AC166"/>
  <c r="AC170"/>
  <c r="AC183"/>
  <c r="AC93"/>
  <c r="AC9"/>
  <c r="AC105"/>
  <c r="AC119"/>
  <c r="AC130"/>
  <c r="AC151"/>
  <c r="AC94"/>
  <c r="AC108"/>
  <c r="AC112"/>
  <c r="AC114"/>
  <c r="AC123"/>
  <c r="AC126"/>
  <c r="AC138"/>
  <c r="AC141"/>
  <c r="AC145"/>
  <c r="AC148"/>
  <c r="AC161"/>
  <c r="AC176"/>
  <c r="AC203"/>
  <c r="AC11"/>
  <c r="AC13"/>
  <c r="AC14"/>
  <c r="AC16"/>
  <c r="AC18"/>
  <c r="AC20"/>
  <c r="AC22"/>
  <c r="AC25"/>
  <c r="AC27"/>
  <c r="AC29"/>
  <c r="AC31"/>
  <c r="AC33"/>
  <c r="AC35"/>
  <c r="AC37"/>
  <c r="AC39"/>
  <c r="AC41"/>
  <c r="AC43"/>
  <c r="AC45"/>
  <c r="AC47"/>
  <c r="AC50"/>
  <c r="AC52"/>
  <c r="AC54"/>
  <c r="AC57"/>
  <c r="AC59"/>
  <c r="AC61"/>
  <c r="AC62"/>
  <c r="AC64"/>
  <c r="AC66"/>
  <c r="AC68"/>
  <c r="AC71"/>
  <c r="AC74"/>
  <c r="AC76"/>
  <c r="AC78"/>
  <c r="AC80"/>
  <c r="AC82"/>
  <c r="AC83"/>
  <c r="AC85"/>
  <c r="AC87"/>
  <c r="AC91"/>
  <c r="AC102"/>
  <c r="AC111"/>
  <c r="AC117"/>
  <c r="AC120"/>
  <c r="AC121"/>
  <c r="AC124"/>
  <c r="AC128"/>
  <c r="AC131"/>
  <c r="AC136"/>
  <c r="AC139"/>
  <c r="AC143"/>
  <c r="AC146"/>
  <c r="AC149"/>
  <c r="AC152"/>
  <c r="AC157"/>
  <c r="AC159"/>
  <c r="AC164"/>
  <c r="AC171"/>
  <c r="AC177"/>
  <c r="AC181"/>
  <c r="AC184"/>
  <c r="AC186"/>
  <c r="AC200"/>
  <c r="AC185"/>
  <c r="AC190"/>
  <c r="AC193"/>
  <c r="AC195"/>
  <c r="AC198"/>
  <c r="AC10"/>
  <c r="AC12"/>
  <c r="AC15"/>
  <c r="AC17"/>
  <c r="AC19"/>
  <c r="AC21"/>
  <c r="AC23"/>
  <c r="AC24"/>
  <c r="AC26"/>
  <c r="AC28"/>
  <c r="AC30"/>
  <c r="AC32"/>
  <c r="AC34"/>
  <c r="AC36"/>
  <c r="AC38"/>
  <c r="AC40"/>
  <c r="AC42"/>
  <c r="AC44"/>
  <c r="AC46"/>
  <c r="AC48"/>
  <c r="AC49"/>
  <c r="AC51"/>
  <c r="AC53"/>
  <c r="AC55"/>
  <c r="AC56"/>
  <c r="AC58"/>
  <c r="AC60"/>
  <c r="AC63"/>
  <c r="AC65"/>
  <c r="AC67"/>
  <c r="AC69"/>
  <c r="AC70"/>
  <c r="AC72"/>
  <c r="AC73"/>
  <c r="AC75"/>
  <c r="AC77"/>
  <c r="AC79"/>
  <c r="AC81"/>
  <c r="AC84"/>
  <c r="AC86"/>
  <c r="AC88"/>
  <c r="AC89"/>
  <c r="AC90"/>
  <c r="AC92"/>
  <c r="AC98"/>
  <c r="AC100"/>
  <c r="AC103"/>
  <c r="AC106"/>
  <c r="AC109"/>
  <c r="AC206"/>
  <c r="AC208"/>
  <c r="AC210"/>
  <c r="AC215"/>
  <c r="AC216"/>
  <c r="AC219"/>
  <c r="AC224"/>
  <c r="AC228"/>
  <c r="AC232"/>
  <c r="AC236"/>
  <c r="AC240"/>
  <c r="AC244"/>
  <c r="AC248"/>
  <c r="AC252"/>
  <c r="AC256"/>
  <c r="AC258"/>
  <c r="AC262"/>
  <c r="AC266"/>
  <c r="AC204"/>
  <c r="AC211"/>
  <c r="AC213"/>
  <c r="AC217"/>
  <c r="AC222"/>
  <c r="AC226"/>
  <c r="AC230"/>
  <c r="AC234"/>
  <c r="AC238"/>
  <c r="AC242"/>
  <c r="AC246"/>
  <c r="AC250"/>
  <c r="AC254"/>
  <c r="AC260"/>
  <c r="AC264"/>
  <c r="AC268"/>
  <c r="AC270"/>
  <c r="AC205"/>
  <c r="AC207"/>
  <c r="AC209"/>
  <c r="AC212"/>
  <c r="AC214"/>
  <c r="AC218"/>
  <c r="AC220"/>
  <c r="AC221"/>
  <c r="AC223"/>
  <c r="AC225"/>
  <c r="AC227"/>
  <c r="AC229"/>
  <c r="AC231"/>
  <c r="AC233"/>
  <c r="AC235"/>
  <c r="AC237"/>
  <c r="AC239"/>
  <c r="AC241"/>
  <c r="AC243"/>
  <c r="AC245"/>
  <c r="AC247"/>
  <c r="AC249"/>
  <c r="AC251"/>
  <c r="AC253"/>
  <c r="AC255"/>
  <c r="AC257"/>
  <c r="AC259"/>
  <c r="AC261"/>
  <c r="AC263"/>
  <c r="AC265"/>
  <c r="AC267"/>
  <c r="AC269"/>
  <c r="AC271"/>
  <c r="AC272"/>
  <c r="AC273"/>
  <c r="AC8"/>
</calcChain>
</file>

<file path=xl/sharedStrings.xml><?xml version="1.0" encoding="utf-8"?>
<sst xmlns="http://schemas.openxmlformats.org/spreadsheetml/2006/main" count="3497" uniqueCount="740">
  <si>
    <t>Comune di Candiolo</t>
  </si>
  <si>
    <t>Registrazione</t>
  </si>
  <si>
    <t>Documento</t>
  </si>
  <si>
    <t>Protocollo</t>
  </si>
  <si>
    <t>Creditore</t>
  </si>
  <si>
    <t>Impegno</t>
  </si>
  <si>
    <t>Mandato</t>
  </si>
  <si>
    <t>Calcolo</t>
  </si>
  <si>
    <t>Anno</t>
  </si>
  <si>
    <t>Progr.</t>
  </si>
  <si>
    <t>Data (A)</t>
  </si>
  <si>
    <t>Numero</t>
  </si>
  <si>
    <t>Data</t>
  </si>
  <si>
    <t>Descrizione</t>
  </si>
  <si>
    <t>Importo Fattura</t>
  </si>
  <si>
    <t>IVA</t>
  </si>
  <si>
    <t>Scissione Pagamenti</t>
  </si>
  <si>
    <t>Importo Dovuto</t>
  </si>
  <si>
    <t>CIG</t>
  </si>
  <si>
    <t>Data (B)</t>
  </si>
  <si>
    <t>Ragione Sociale</t>
  </si>
  <si>
    <t>Partita IVA</t>
  </si>
  <si>
    <t>Voce</t>
  </si>
  <si>
    <t>Capitolo</t>
  </si>
  <si>
    <t>Articolo</t>
  </si>
  <si>
    <t>Data (C)</t>
  </si>
  <si>
    <t>Data Scadenza (A)</t>
  </si>
  <si>
    <t>Data Pagamento (B)</t>
  </si>
  <si>
    <t>Differenza giorni (C=B-A)</t>
  </si>
  <si>
    <t>Importo Fattura (D)</t>
  </si>
  <si>
    <t>Indicatore Fattura (E=C X D)</t>
  </si>
  <si>
    <t>ESCLUDI DAL CALCOLO</t>
  </si>
  <si>
    <t>08/08/2018</t>
  </si>
  <si>
    <t>0000016/FE</t>
  </si>
  <si>
    <t>31/07/2018</t>
  </si>
  <si>
    <t>MANUTENZIONE ORDINARIA OPERE ELETTRICHE STABILI COMUNALI</t>
  </si>
  <si>
    <t>SI</t>
  </si>
  <si>
    <t>Z4C21E9AD3</t>
  </si>
  <si>
    <t>03/08/2018</t>
  </si>
  <si>
    <t>CO.IM.EL. SRL</t>
  </si>
  <si>
    <t>02325160014</t>
  </si>
  <si>
    <t/>
  </si>
  <si>
    <t>Area TECNICA - LLPP -  PATRIMONIO</t>
  </si>
  <si>
    <t>17/01/2019</t>
  </si>
  <si>
    <t>31/08/2018</t>
  </si>
  <si>
    <t>12/10/2018</t>
  </si>
  <si>
    <t>FY0003263</t>
  </si>
  <si>
    <t>10/10/2018</t>
  </si>
  <si>
    <t>RISCOSSIONE COATTIVA ICI RUOLO ANNO 2010</t>
  </si>
  <si>
    <t>11/10/2018</t>
  </si>
  <si>
    <t>ICA  IMPOSTE COMUNALI AFFINI SRL</t>
  </si>
  <si>
    <t>01062951007</t>
  </si>
  <si>
    <t>Area finanziaria</t>
  </si>
  <si>
    <t>27/02/2019</t>
  </si>
  <si>
    <t>01/03/2019</t>
  </si>
  <si>
    <t>16/10/2018</t>
  </si>
  <si>
    <t>0000091/FPA</t>
  </si>
  <si>
    <t>15/10/2018</t>
  </si>
  <si>
    <t>MANUTENZIONE E ASSISTENZA INFORMATICA AL PIANO SOVRACOMUNALE DI PROTEZIONE CIVILE - ANNO 2018.</t>
  </si>
  <si>
    <t>Z7C2536E9F</t>
  </si>
  <si>
    <t>OIKOS ENGINEERING SRL</t>
  </si>
  <si>
    <t>02762210041</t>
  </si>
  <si>
    <t>Area vigilanza</t>
  </si>
  <si>
    <t>24/01/2019</t>
  </si>
  <si>
    <t>31/12/2018</t>
  </si>
  <si>
    <t>FERRAMENTA GERBAUDO S.R.L.</t>
  </si>
  <si>
    <t>07739450018</t>
  </si>
  <si>
    <t>11/02/2019</t>
  </si>
  <si>
    <t>Z2926F080F</t>
  </si>
  <si>
    <t>29/11/2018</t>
  </si>
  <si>
    <t>22/11/2018</t>
  </si>
  <si>
    <t>SMAT SOC.METROPOLITANA ACQUE TO SPA</t>
  </si>
  <si>
    <t>07937540016</t>
  </si>
  <si>
    <t>30/11/2018</t>
  </si>
  <si>
    <t>14/01/2019</t>
  </si>
  <si>
    <t>03/12/2018</t>
  </si>
  <si>
    <t>385/PA</t>
  </si>
  <si>
    <t>20/11/2018</t>
  </si>
  <si>
    <t>REFEZIONE SCOLASTICA OTTOBRE 2018</t>
  </si>
  <si>
    <t>6713597B7F</t>
  </si>
  <si>
    <t>SCAMAR SRL</t>
  </si>
  <si>
    <t>02459910796</t>
  </si>
  <si>
    <t>Area amministrativa - scolastica</t>
  </si>
  <si>
    <t>04/01/2019</t>
  </si>
  <si>
    <t>67135597B7F</t>
  </si>
  <si>
    <t>04/12/2018</t>
  </si>
  <si>
    <t>7815/E</t>
  </si>
  <si>
    <t>Fornitura di personal computer per ufficio personale e finanziario</t>
  </si>
  <si>
    <t>Z3425C10CD</t>
  </si>
  <si>
    <t>SOLUZIONE UFFICIO S.R.L.</t>
  </si>
  <si>
    <t>02778750246</t>
  </si>
  <si>
    <t>29/12/2018</t>
  </si>
  <si>
    <t>00006/01</t>
  </si>
  <si>
    <t>INTRATTENIMENTO IN OCCASIONE DEI FESTEGGIAMENTI DI SAN GIOVANNI  non split L.398/91</t>
  </si>
  <si>
    <t>Z6A239732C</t>
  </si>
  <si>
    <t>CIRC  US ACLI ASD CULTURALE PRISMADANZA</t>
  </si>
  <si>
    <t>03049710043</t>
  </si>
  <si>
    <t>02/01/2019</t>
  </si>
  <si>
    <t>392/PA</t>
  </si>
  <si>
    <t>28/11/2018</t>
  </si>
  <si>
    <t>PASTI ANZIANI OTTOBRE 2018</t>
  </si>
  <si>
    <t>12/01/2019</t>
  </si>
  <si>
    <t>90/2018/PA</t>
  </si>
  <si>
    <t xml:space="preserve">GESTIONE DEI SERVIZI EDUCATIVI, AUSILIARI C/O SEZIONE PRIMAVERA  MESE DI NOVEMBRE 2018
</t>
  </si>
  <si>
    <t>70383527CE</t>
  </si>
  <si>
    <t>COOPERATIVA SOCIALE OLTRELASIEPE ONLUS</t>
  </si>
  <si>
    <t>02967320017</t>
  </si>
  <si>
    <t>41</t>
  </si>
  <si>
    <t>ACQUISTO DEI DISPOSITIVI INDIVIDUALI DI PROTEZIONE E SICUREZZA  PER I LAVORATORI.</t>
  </si>
  <si>
    <t>Z8C253924F</t>
  </si>
  <si>
    <t>CANTELLI SCALE S.R.L.</t>
  </si>
  <si>
    <t>07111940016</t>
  </si>
  <si>
    <t>10/01/2019</t>
  </si>
  <si>
    <t>Z6C222F375</t>
  </si>
  <si>
    <t>ENEL SOLE SRL</t>
  </si>
  <si>
    <t>05999811002</t>
  </si>
  <si>
    <t>RLPA-2018-603</t>
  </si>
  <si>
    <t>ATTREZZATURE LUDICHE C/O SCUOLA MATERNA</t>
  </si>
  <si>
    <t>ZE2249FADD</t>
  </si>
  <si>
    <t>STEBO AMBIENTE</t>
  </si>
  <si>
    <t>01432260212</t>
  </si>
  <si>
    <t>28/02/2019</t>
  </si>
  <si>
    <t>RLPA-2018-604</t>
  </si>
  <si>
    <t>Z62246BF2A</t>
  </si>
  <si>
    <t>13/PA</t>
  </si>
  <si>
    <t>ASSISTENZA HARDWARE SOFTWARE E REALIZZAZIONE CLOUD BACKUP  - SETT/DICEMBRE 2018</t>
  </si>
  <si>
    <t>Z0C2268CB7</t>
  </si>
  <si>
    <t>MCDATA DI MASSIMO CAFASSO</t>
  </si>
  <si>
    <t>11637990018</t>
  </si>
  <si>
    <t>03/01/2019</t>
  </si>
  <si>
    <t>14/PA</t>
  </si>
  <si>
    <t>ASSISTENZA HARDWARE SOFTWARE E REALIZZAZIONE CLOUD BACKUP  - SETT/DICEMBRE 2018 - NO IVA</t>
  </si>
  <si>
    <t>Z6521DBE18</t>
  </si>
  <si>
    <t>S00123</t>
  </si>
  <si>
    <t>UTENSILERIA VARIA PER EDIFICI COMUNALI</t>
  </si>
  <si>
    <t>00202</t>
  </si>
  <si>
    <t>SERVIZIO DI TRASPORTO CON BUS STUDENTI SCUOLA SECONDARIA DI PRIMO GRADO - CLASSI TERZE -  PRESSO CASTELLO DI VINOVO PER MOSTRA SULLA PRIMA GUERRA MONDIALE -</t>
  </si>
  <si>
    <t>Z5825ADCD5</t>
  </si>
  <si>
    <t>MARIETTA ALDO</t>
  </si>
  <si>
    <t>01894660016</t>
  </si>
  <si>
    <t>07/12/2018</t>
  </si>
  <si>
    <t>FATTPA 3_18</t>
  </si>
  <si>
    <t>FIORI PER RICORRENZE NOVEMBRE 2018</t>
  </si>
  <si>
    <t>Z092562722</t>
  </si>
  <si>
    <t>06/12/2018</t>
  </si>
  <si>
    <t>IDEE FIORITE S.N.C.</t>
  </si>
  <si>
    <t>10533960010</t>
  </si>
  <si>
    <t>403/PA</t>
  </si>
  <si>
    <t>REFEZIONE SCOLASTICA NOVEMBRE 2018</t>
  </si>
  <si>
    <t>406/PA</t>
  </si>
  <si>
    <t>PASTI DOMICILIO NOVEMBRE 2018</t>
  </si>
  <si>
    <t>1618040034</t>
  </si>
  <si>
    <t>DIRITTI AMMINISTRATIVI - 26/10/2018</t>
  </si>
  <si>
    <t>SIAE - SOC.ITALIANA DEGLI AUTORI ED EDITORI</t>
  </si>
  <si>
    <t>00987061009</t>
  </si>
  <si>
    <t>05/01/2019</t>
  </si>
  <si>
    <t>1618040037</t>
  </si>
  <si>
    <t>DIRITTI AMMINISTRATIVI - TRATTENIMENTO DAL VIVO SENZA BALLO - 17/11/2018</t>
  </si>
  <si>
    <t>20/PA</t>
  </si>
  <si>
    <t>LAVORI DI SISTEMAZIONE DELLA PAVIMENTAZIONE DEI VIALETTI PEDONALI ALL'INTERNO DELL'AREA CIMITERIALE.</t>
  </si>
  <si>
    <t>ZB225E7B1F</t>
  </si>
  <si>
    <t>EDILCO DI CORSO FRANCESCO</t>
  </si>
  <si>
    <t>06341510011</t>
  </si>
  <si>
    <t>06/01/2019</t>
  </si>
  <si>
    <t>11</t>
  </si>
  <si>
    <t>Progettazione esecutiva, direzione lavori e coordinamento sicurezza in fase di progettazione ed esecuzione della manutenzione straordinaria della rete stradale comunale.</t>
  </si>
  <si>
    <t>Z062367DC5</t>
  </si>
  <si>
    <t>GEOSTUDIO STUDIO TECNICO ASSOCIATO</t>
  </si>
  <si>
    <t>04664840016</t>
  </si>
  <si>
    <t>18/01/2019</t>
  </si>
  <si>
    <t>49/P</t>
  </si>
  <si>
    <t>27/11/2018</t>
  </si>
  <si>
    <t>PROVE DI LABORATORIO C/O CANDIOLO VILLAGE PER MATERIALE CON AMIANTO</t>
  </si>
  <si>
    <t>ZEB24CF13B</t>
  </si>
  <si>
    <t>EUROLAB  S.R.L.</t>
  </si>
  <si>
    <t>03096530013</t>
  </si>
  <si>
    <t>3</t>
  </si>
  <si>
    <t>FORNITURA E POSA IN OPERA IMPIANTO DI ANTIFURTO PER NUOVI LOCALI DELLA POLIZIA MUNICIPALE</t>
  </si>
  <si>
    <t>Z1724A3AC9</t>
  </si>
  <si>
    <t>GIELLE 85  DI GERACI DANILO</t>
  </si>
  <si>
    <t>09975340010</t>
  </si>
  <si>
    <t>01/02/2019</t>
  </si>
  <si>
    <t>167/2018</t>
  </si>
  <si>
    <t>08/10/2018</t>
  </si>
  <si>
    <t>Servizi pulizia strade anno 2018 -</t>
  </si>
  <si>
    <t>Z2A22F1767</t>
  </si>
  <si>
    <t>ECOSOL SCS  A R.L.</t>
  </si>
  <si>
    <t>07216200019</t>
  </si>
  <si>
    <t>2484/2018</t>
  </si>
  <si>
    <t>SALE PER DISGELO STRADALE</t>
  </si>
  <si>
    <t>ZD02583F29</t>
  </si>
  <si>
    <t>SADEP SNC DI PIAZZOLLA A.</t>
  </si>
  <si>
    <t>06188420019</t>
  </si>
  <si>
    <t>07/01/2019</t>
  </si>
  <si>
    <t>10/12/2018</t>
  </si>
  <si>
    <t>0000025/FE</t>
  </si>
  <si>
    <t>LAVORI DI MANUTENZIONE PER GLI IMPIANTI SEMAFORICI DI PROPRIETA' COMUNALE. INCARICO  PER  2018/2019</t>
  </si>
  <si>
    <t>Z39259776E</t>
  </si>
  <si>
    <t>0000027/FE</t>
  </si>
  <si>
    <t>MANUTENZIONE ORD/STR. IMPIANTI ELETTRICI</t>
  </si>
  <si>
    <t>0000026/FE</t>
  </si>
  <si>
    <t>25/02/2019</t>
  </si>
  <si>
    <t>33 2018 E</t>
  </si>
  <si>
    <t>MANTELLINE ANTIPIOGGIA PER UTENTI PIEDIBUS -</t>
  </si>
  <si>
    <t>Z6126015AD</t>
  </si>
  <si>
    <t>VARRONE GIUSEPPE</t>
  </si>
  <si>
    <t>06463410016</t>
  </si>
  <si>
    <t>09/01/2019</t>
  </si>
  <si>
    <t>11/12/2018</t>
  </si>
  <si>
    <t>2018907212</t>
  </si>
  <si>
    <t>SUPPORTI ORTOPEDICI PER ALUNNO DISABILE PRESSO SCUOLA INFANZIA</t>
  </si>
  <si>
    <t>Z1F247CD5D</t>
  </si>
  <si>
    <t>BARBIERI S.R.L.</t>
  </si>
  <si>
    <t>01543860355</t>
  </si>
  <si>
    <t>15/01/2019</t>
  </si>
  <si>
    <t>13/12/2018</t>
  </si>
  <si>
    <t>31/01/2019</t>
  </si>
  <si>
    <t>13/E</t>
  </si>
  <si>
    <t>prodotti per la pulizia</t>
  </si>
  <si>
    <t>Z5A21E1846</t>
  </si>
  <si>
    <t>MACRO DI CROCCO CLAUDIO</t>
  </si>
  <si>
    <t>11554630019</t>
  </si>
  <si>
    <t>40215</t>
  </si>
  <si>
    <t>N. 15 BOCCIONI CON ACQUA</t>
  </si>
  <si>
    <t>Z8F252B297</t>
  </si>
  <si>
    <t>12/12/2018</t>
  </si>
  <si>
    <t>Area demografica</t>
  </si>
  <si>
    <t>FE0006253</t>
  </si>
  <si>
    <t>GESTIONE ATTI SANZIONATORI NOVEMBRE 2018 -</t>
  </si>
  <si>
    <t>7439642AC9</t>
  </si>
  <si>
    <t>FE0006260</t>
  </si>
  <si>
    <t>GESTIONE ATTI SANZIONATORI NOVEMBRE 2018 - SPESE POSTALI</t>
  </si>
  <si>
    <t>Z9224C4822</t>
  </si>
  <si>
    <t>14/12/2018</t>
  </si>
  <si>
    <t>0000074/PA</t>
  </si>
  <si>
    <t>15/11/2018</t>
  </si>
  <si>
    <t>AFFIDAMENTO DEI SERVIZI CIMITERIALI PER OTTOBRE 2018.</t>
  </si>
  <si>
    <t>Z622298B17</t>
  </si>
  <si>
    <t>CARMAGNOLA SERVICE  SOC.COOP. SOCIALE</t>
  </si>
  <si>
    <t>08513040017</t>
  </si>
  <si>
    <t>8/PA</t>
  </si>
  <si>
    <t>MANUTENZIONE IMPIANTI IDRICO SANITARI ANNO 2018</t>
  </si>
  <si>
    <t>Z4721E9A75</t>
  </si>
  <si>
    <t>F.LLI DI GROTTOLE  SNC</t>
  </si>
  <si>
    <t>05846040011</t>
  </si>
  <si>
    <t>2/PA</t>
  </si>
  <si>
    <t>SERVIZIO PER SGOMBERO NEVE STAGIONE INVERNALE 2018.</t>
  </si>
  <si>
    <t>ZA5258C79F</t>
  </si>
  <si>
    <t>ROLLE' GIUSEPPE - AZ. AGRICOLA SAN CARLO</t>
  </si>
  <si>
    <t>07539730015</t>
  </si>
  <si>
    <t>18/12/2018</t>
  </si>
  <si>
    <t>87</t>
  </si>
  <si>
    <t>PROGETTO EDUCATIVO CONSIGLIO COMUNALE DEI RAGAZZI - A.SC.17/18</t>
  </si>
  <si>
    <t>Z4120578F7</t>
  </si>
  <si>
    <t>ANIMAGIOVANE SOCIETA' COOPERATIVA SOCIALE A R.L.</t>
  </si>
  <si>
    <t>08914890010</t>
  </si>
  <si>
    <t>13/01/2019</t>
  </si>
  <si>
    <t>08/02/2019</t>
  </si>
  <si>
    <t>186/2018</t>
  </si>
  <si>
    <t>09/11/2018</t>
  </si>
  <si>
    <t>Servizi pulizia strade anno 2018</t>
  </si>
  <si>
    <t>206/2018</t>
  </si>
  <si>
    <t>20/12/2018</t>
  </si>
  <si>
    <t>0000070/PA</t>
  </si>
  <si>
    <t>01/10/2018</t>
  </si>
  <si>
    <t>SERVIZI CIMITERIALI ANNO 2018.</t>
  </si>
  <si>
    <t>19/12/2018</t>
  </si>
  <si>
    <t>145/FE</t>
  </si>
  <si>
    <t>INTERVENTO CON CANAL JET C/O EDIFICI COMUNALI - SC.ELEMENTAR</t>
  </si>
  <si>
    <t>Z7522207A1</t>
  </si>
  <si>
    <t>ECOLOGICA PIEMONTESE SRL</t>
  </si>
  <si>
    <t>01032710079</t>
  </si>
  <si>
    <t>07/02/2019</t>
  </si>
  <si>
    <t>INTERVENTO CON CANAL JET C/O EDIFICI COMUNALI</t>
  </si>
  <si>
    <t>FY0004334</t>
  </si>
  <si>
    <t>AGGIO RISCOSSIONI  IMPOSTA PUBBLICHE AFFISSIONI E PUBBLICITA' ANNO 2018</t>
  </si>
  <si>
    <t>ZB62255B87</t>
  </si>
  <si>
    <t>FY0004335</t>
  </si>
  <si>
    <t>AGGIO RISCOSSIONI  TOSAP ANNO 2018</t>
  </si>
  <si>
    <t>27/12/2018</t>
  </si>
  <si>
    <t>21/12/2018</t>
  </si>
  <si>
    <t>28/01/2019</t>
  </si>
  <si>
    <t>24/12/2018</t>
  </si>
  <si>
    <t>26/03/2019</t>
  </si>
  <si>
    <t>31/03/2019</t>
  </si>
  <si>
    <t>11/01/2019</t>
  </si>
  <si>
    <t>HERA COMM S.R.L.</t>
  </si>
  <si>
    <t>02221101203</t>
  </si>
  <si>
    <t>Z9226EE88D</t>
  </si>
  <si>
    <t>21/PA</t>
  </si>
  <si>
    <t>ATTREZZATURE LUDICHE PER IL PARCO GIOCHI DI VIA ROMA .  POSA IN OPERA.</t>
  </si>
  <si>
    <t>ZB526212A1</t>
  </si>
  <si>
    <t>26/01/2019</t>
  </si>
  <si>
    <t>FE000120180011003183</t>
  </si>
  <si>
    <t>BOLLETTA GAS  NOVEMBRE 2018 - SCADENZA 11/1/19</t>
  </si>
  <si>
    <t>ZD222B8CA6</t>
  </si>
  <si>
    <t>ACEA PINEROLESE ENERGIA SRL</t>
  </si>
  <si>
    <t>08547899015</t>
  </si>
  <si>
    <t>8718432902</t>
  </si>
  <si>
    <t>SPESE INVIO CORRISPONDENZA NOVEMBRE 2018 -  Rendiconto 2100222176 - Stornata con Nota Credito 8719000620 mdel 16.1.19 ns.FA 119/2019</t>
  </si>
  <si>
    <t>Z35230C1EE</t>
  </si>
  <si>
    <t>POSTE ITALIANE S.p.A.</t>
  </si>
  <si>
    <t>01114601006</t>
  </si>
  <si>
    <t>*</t>
  </si>
  <si>
    <t>04/02/2019</t>
  </si>
  <si>
    <t>30/01/2019</t>
  </si>
  <si>
    <t>19/02/2019</t>
  </si>
  <si>
    <t>20/02/2019</t>
  </si>
  <si>
    <t>14</t>
  </si>
  <si>
    <t>Progettazione esecutiva, direzione lavori e coordinamento sicurezza in fase di progettazione ed esecuzione della manutenzione straordinaria della reste stradale comunale.</t>
  </si>
  <si>
    <t>12/02/2019</t>
  </si>
  <si>
    <t>ARCOSERVIZI SPA</t>
  </si>
  <si>
    <t>07429720019</t>
  </si>
  <si>
    <t>13/03/2019</t>
  </si>
  <si>
    <t>14/03/2019</t>
  </si>
  <si>
    <t>29/01/2019</t>
  </si>
  <si>
    <t>1830060171</t>
  </si>
  <si>
    <t>GESTIONE IMPIANTI ILL.PPP. DICEMBRE 2018</t>
  </si>
  <si>
    <t>21/02/2019</t>
  </si>
  <si>
    <t>1830062044</t>
  </si>
  <si>
    <t>ZE1272F59C</t>
  </si>
  <si>
    <t>14/02/2019</t>
  </si>
  <si>
    <t>Z46261A355</t>
  </si>
  <si>
    <t>FY0004476</t>
  </si>
  <si>
    <t>AGGIO RISCOSSIONE  RUOLI TRIBUTI COMUNALI ANNI 2011/2012</t>
  </si>
  <si>
    <t>ZE3241D4B2</t>
  </si>
  <si>
    <t>08/01/2019</t>
  </si>
  <si>
    <t>06/03/2019</t>
  </si>
  <si>
    <t>08/03/2019</t>
  </si>
  <si>
    <t>10/03/2019</t>
  </si>
  <si>
    <t>SERVIZIO ELETTRICO NAZIONALE SPA</t>
  </si>
  <si>
    <t>09633951000</t>
  </si>
  <si>
    <t>1</t>
  </si>
  <si>
    <t>SERVIZIO DI RIPRISTINO DEI FOSSI DEL RETICOLO IDROGRAFICO SUPERFICIALE.</t>
  </si>
  <si>
    <t>Z35266B7C1</t>
  </si>
  <si>
    <t>DABBENE/ODDENINO - AZIENDA AGRICOLA</t>
  </si>
  <si>
    <t>06455120011</t>
  </si>
  <si>
    <t>2</t>
  </si>
  <si>
    <t>2318000647</t>
  </si>
  <si>
    <t>CONTRATTO MYINFOCITY PLUS PER N. 1 PMV FULL-COLOR T.</t>
  </si>
  <si>
    <t>ZC423434A8</t>
  </si>
  <si>
    <t>AESYS SPA</t>
  </si>
  <si>
    <t>02052370166</t>
  </si>
  <si>
    <t>12/03/2019</t>
  </si>
  <si>
    <t>H.S.L. IMPIANTI DI HYSENI A.</t>
  </si>
  <si>
    <t>09109740010</t>
  </si>
  <si>
    <t>ZD726DB798</t>
  </si>
  <si>
    <t>21/01/2019</t>
  </si>
  <si>
    <t>FE00993</t>
  </si>
  <si>
    <t>ACQUISTO DI CONGLOMERATO BITUMINOSO UTILIZZABILE E GHIAIETTO - ANNO 2018.</t>
  </si>
  <si>
    <t>ZD52583B9B</t>
  </si>
  <si>
    <t>SINTEXCAL S.P.A.</t>
  </si>
  <si>
    <t>00570320382</t>
  </si>
  <si>
    <t>FATTPA 1_19</t>
  </si>
  <si>
    <t>ATTIVITA' DI ARCHIVIO</t>
  </si>
  <si>
    <t>Z482447E81</t>
  </si>
  <si>
    <t>BORGI ANNA</t>
  </si>
  <si>
    <t>07888390015</t>
  </si>
  <si>
    <t>22/03/2019</t>
  </si>
  <si>
    <t>23/01/2019</t>
  </si>
  <si>
    <t>ASL TO5  CHIERI</t>
  </si>
  <si>
    <t>06827170017</t>
  </si>
  <si>
    <t>2019/F/FE/3</t>
  </si>
  <si>
    <t>QUARTO ANTICIPO 2018 - DA  OTTOBRE A DICEMBRE 2018  (3/12 PF 2018), SALVO SUCCESSIVO CONGUAGLIO.</t>
  </si>
  <si>
    <t>COVAR 14  - CONSORZIO VALORIZZAZ.RIFIUTI 14</t>
  </si>
  <si>
    <t>07253300011</t>
  </si>
  <si>
    <t>ZC826AE6D4</t>
  </si>
  <si>
    <t>HI TEK INFORMATICA DI BALCON SAMUELE &amp; C. S.N.C.</t>
  </si>
  <si>
    <t>01665170096</t>
  </si>
  <si>
    <t>12/PA2019</t>
  </si>
  <si>
    <t>ANTIVIRUS PER LE POSTAZIONI INFORMATICHE DEGLI UFFICI COMUNALI</t>
  </si>
  <si>
    <t>35/2019</t>
  </si>
  <si>
    <t>INTERVENTI VARI PER MANUTENZIONE PRESSO NS. EDIFICI COMUNALI</t>
  </si>
  <si>
    <t>25/03/2019</t>
  </si>
  <si>
    <t>1/20</t>
  </si>
  <si>
    <t>ADDOLCITORE PER ACQUA PRESSO SCUOLA MATERNA - arrivrà nota credito</t>
  </si>
  <si>
    <t>PARENTELA MASSIMILIANO</t>
  </si>
  <si>
    <t>03147580793</t>
  </si>
  <si>
    <t>01/04/2019</t>
  </si>
  <si>
    <t>10</t>
  </si>
  <si>
    <t>LAVORI DI CHIUSURA IN CARTONGESSO DELLA FINESTRA CON POSA PIASTRELLE/INTONACO PRESSO LA SCUOLA DELL'INFANZIA</t>
  </si>
  <si>
    <t>ZE026813D4</t>
  </si>
  <si>
    <t>FALCO MORENO E SOTGIU MAURIZIO S.N.C.</t>
  </si>
  <si>
    <t>00288620016</t>
  </si>
  <si>
    <t>2019VEN0401000001</t>
  </si>
  <si>
    <t>SACCHI DI SALE PER DISGELO</t>
  </si>
  <si>
    <t>ZC326DF8CC</t>
  </si>
  <si>
    <t>DRUETTA RENZO</t>
  </si>
  <si>
    <t>05653810019</t>
  </si>
  <si>
    <t>1/29</t>
  </si>
  <si>
    <t>NOTA CREDITO A STORNO TOTALE FATTURA N. 1/20 - FA 112/2019</t>
  </si>
  <si>
    <t>1/30</t>
  </si>
  <si>
    <t>ADDOLCITORE D'ACQUA</t>
  </si>
  <si>
    <t>Z452681436</t>
  </si>
  <si>
    <t>04/03/2019</t>
  </si>
  <si>
    <t>05/02/2019</t>
  </si>
  <si>
    <t>SISCOM SPA</t>
  </si>
  <si>
    <t>01778000040</t>
  </si>
  <si>
    <t>017839990201027</t>
  </si>
  <si>
    <t>Quota energia - periodo 05.012019 - 04.02.2019 - Pod. IT001E014023968 - VIE VARIE</t>
  </si>
  <si>
    <t>06/02/2019</t>
  </si>
  <si>
    <t>REDAZIONE DI FRAZIONAMENTO C/O AGENZIA DELLE ENTRATE - UFFICIO PROVINCIALE TERRITORIO.</t>
  </si>
  <si>
    <t>Z8923AFCDA</t>
  </si>
  <si>
    <t>PASTORE &amp; SCAGLIA - STUDIO TECNICO ASSOCIATO</t>
  </si>
  <si>
    <t>08856680015</t>
  </si>
  <si>
    <t>07/03/2019</t>
  </si>
  <si>
    <t>FE0000891</t>
  </si>
  <si>
    <t>GESTIONE ATTI SANZIONATORI - SPESE POSTALI GENNAIO 2019</t>
  </si>
  <si>
    <t>5/FE</t>
  </si>
  <si>
    <t>Lavori presso il Centro Sportivo Candiolo Village</t>
  </si>
  <si>
    <t>Z4326872C7</t>
  </si>
  <si>
    <t>E.A.D. Impianti Elettrici di Ferretti Riccardo</t>
  </si>
  <si>
    <t>09636750011</t>
  </si>
  <si>
    <t>18/03/2019</t>
  </si>
  <si>
    <t>19/03/2019</t>
  </si>
  <si>
    <t>1930001213</t>
  </si>
  <si>
    <t>GESTIONE IMPIANTI ILLUMINAZ, PUBBLICA  GENNAIO 2019</t>
  </si>
  <si>
    <t>BERNARDI S.A.S. DI ANDREA E PAOLO CETRANGOLO &amp; C.</t>
  </si>
  <si>
    <t>11255040013</t>
  </si>
  <si>
    <t>26/02/2019</t>
  </si>
  <si>
    <t>ZA921E9B61</t>
  </si>
  <si>
    <t>ZA2267D313</t>
  </si>
  <si>
    <t>30/03/2019</t>
  </si>
  <si>
    <t>21/03/2019</t>
  </si>
  <si>
    <t>CONSUMO ENERGIA ELETTRICA ILLUMIN. PUBBL. - MESE FEBBRAIO - MARZO 2019 -</t>
  </si>
  <si>
    <t>CONSUMO ENERGIA ELETTRICA ILLUMINAZIONE PUBBLICA  - FEBBRAIO - MARZO  2019 -</t>
  </si>
  <si>
    <t>CONSUMO ENERGIA ELETTRICA ILLUMINAZIONE PUBBLICA - FEBBRAIO - MARZO  2019 -</t>
  </si>
  <si>
    <t>10/PA</t>
  </si>
  <si>
    <t>30/08/2018</t>
  </si>
  <si>
    <t>LAVORI DI RICERCA PERDITA E RIPARAZIONE DELLA TUBAZIONE C/O SCUOLA MATERNA</t>
  </si>
  <si>
    <t>ZBF2484BD4</t>
  </si>
  <si>
    <t>EUROPA 2000 - DI BIVIERA SALVATORE - IMPRESA COSTRUZIONI EDILI</t>
  </si>
  <si>
    <t>07385510016</t>
  </si>
  <si>
    <t>27/05/2019</t>
  </si>
  <si>
    <t>28/05/2019</t>
  </si>
  <si>
    <t>2383</t>
  </si>
  <si>
    <t>01/12/2018</t>
  </si>
  <si>
    <t>DIRITTI PER POSA ANTENNE SU TORRE PIEZZOMETRICA ACQUEDOTTO  - QUOTA ANNO 2019</t>
  </si>
  <si>
    <t>Z7928A51E4</t>
  </si>
  <si>
    <t>BBBELL S.p.A.</t>
  </si>
  <si>
    <t>08666990018</t>
  </si>
  <si>
    <t>03/06/2019</t>
  </si>
  <si>
    <t>04/06/2019</t>
  </si>
  <si>
    <t>12/04/2019</t>
  </si>
  <si>
    <t>30/04/2019</t>
  </si>
  <si>
    <t>15/04/2019</t>
  </si>
  <si>
    <t>18/PA</t>
  </si>
  <si>
    <t>Fornitura pasti gennaio 2019 - ANZIANI</t>
  </si>
  <si>
    <t>02/04/2019</t>
  </si>
  <si>
    <t>17/03/2019</t>
  </si>
  <si>
    <t>22/PA</t>
  </si>
  <si>
    <t>REFEZIONE SCOLASTICA MESE DI GENNAIO 2019</t>
  </si>
  <si>
    <t>13</t>
  </si>
  <si>
    <t>Lavori via Giovanni  XXIII - via Gozzano - via Trento - via Torino - via Montpascal - Centro Sportivo Candiolo</t>
  </si>
  <si>
    <t>ZCB1DE361E</t>
  </si>
  <si>
    <t>R.B. COSTRUZIONI SOCIETA' COOPERATIVA</t>
  </si>
  <si>
    <t>09935430018</t>
  </si>
  <si>
    <t>27/06/2019</t>
  </si>
  <si>
    <t>28/06/2019</t>
  </si>
  <si>
    <t>Z2028E86F8</t>
  </si>
  <si>
    <t>100021</t>
  </si>
  <si>
    <t>Corso di Formazione "Comunicazione verso l' utenza" per operatori di Polizia Locale</t>
  </si>
  <si>
    <t>Z69260A40A</t>
  </si>
  <si>
    <t>QUALITY  LAB S.R.L.</t>
  </si>
  <si>
    <t>08961760017</t>
  </si>
  <si>
    <t>411901667431</t>
  </si>
  <si>
    <t>FORNITURA SERVIZIO GAS GENNAIO 2019 - PALAZZO COMUNALE - PDR 00881400377493</t>
  </si>
  <si>
    <t>19/04/2019</t>
  </si>
  <si>
    <t>411901667433</t>
  </si>
  <si>
    <t>FORNITURA SERVIZIO GAS GENNAIO 2019 - SCUOLA MATERNA - PDR 00881400381032</t>
  </si>
  <si>
    <t>411901667435</t>
  </si>
  <si>
    <t>FORNITURA SERVIZIO GAS GENNAIO 2019 - SCUOLA ELEMENTARE - PDR 00881407213054</t>
  </si>
  <si>
    <t>26/04/2019</t>
  </si>
  <si>
    <t>18/04/2019</t>
  </si>
  <si>
    <t>29/04/2019</t>
  </si>
  <si>
    <t>31/05/2019</t>
  </si>
  <si>
    <t>Manutenzione straordinaria delle strade comunali. Progettazione definitiva - esecutiva.</t>
  </si>
  <si>
    <t>ZD52672397</t>
  </si>
  <si>
    <t>17/04/2019</t>
  </si>
  <si>
    <t>14/04/2019</t>
  </si>
  <si>
    <t>08/04/2019</t>
  </si>
  <si>
    <t>10/04/2019</t>
  </si>
  <si>
    <t>69/PA</t>
  </si>
  <si>
    <t>NOTA CREDITO PER ERRATA ATTRIBUZIONE FASCIA  PASTI ALUNNI SCUOLE - SETTEMBRE- DICEMBRE 2018</t>
  </si>
  <si>
    <t>11/06/2019</t>
  </si>
  <si>
    <t>13/06/2019</t>
  </si>
  <si>
    <t>70/PA</t>
  </si>
  <si>
    <t>PASTI ALUNNI INFANZIA E PRIMARIA - FEBBRAIO 2019</t>
  </si>
  <si>
    <t>11/04/2019</t>
  </si>
  <si>
    <t>09/04/2019</t>
  </si>
  <si>
    <t>017832850314029</t>
  </si>
  <si>
    <t>CONSUMO ENERGIA ELETTRICA ILLUMINAZ. PUBBL.- MESE FEBBRAIO - MARZO 2019 -</t>
  </si>
  <si>
    <t>017830541310131</t>
  </si>
  <si>
    <t>CONSUMO ENERGIA ELETTRICA ILLUMINAZ. PUBBL. - MESE FEBBRAIO - MARZO 2019 -</t>
  </si>
  <si>
    <t>017830560206449</t>
  </si>
  <si>
    <t>017830400215421</t>
  </si>
  <si>
    <t>017830180421629</t>
  </si>
  <si>
    <t>017832240229029</t>
  </si>
  <si>
    <t>017830660200129</t>
  </si>
  <si>
    <t>017833103001021</t>
  </si>
  <si>
    <t>CONSUMO ENERGIA ELETTRICA ILLUMINAZ. PUBBLICA - MESE FEBBRAIO - MARZO 2019 -</t>
  </si>
  <si>
    <t>017830360300421</t>
  </si>
  <si>
    <t>CONSUMO ENERGIA ELETTRICA PALAZZO COMUNALE - MESE FEBBRAIO 2019 - POD IT001E014360913</t>
  </si>
  <si>
    <t>017830700214229</t>
  </si>
  <si>
    <t>017830740572029</t>
  </si>
  <si>
    <t>017830280000319</t>
  </si>
  <si>
    <t>017830620200229</t>
  </si>
  <si>
    <t>017831740439229</t>
  </si>
  <si>
    <t>017830260968821</t>
  </si>
  <si>
    <t>017830140617221</t>
  </si>
  <si>
    <t>017830260629429</t>
  </si>
  <si>
    <t>09/05/2019</t>
  </si>
  <si>
    <t>17/05/2019</t>
  </si>
  <si>
    <t>03/04/2019</t>
  </si>
  <si>
    <t>23/04/2019</t>
  </si>
  <si>
    <t>Z7927A1C8C</t>
  </si>
  <si>
    <t>411902698215</t>
  </si>
  <si>
    <t>FORNITURA SERVIZIO GAS PERIODO 01/02/2019 - 28/02/2019 - SCUOLA MATERNA - PDR 00881400381032</t>
  </si>
  <si>
    <t>23/05/2019</t>
  </si>
  <si>
    <t>411902698217</t>
  </si>
  <si>
    <t>FORNITURA SERVIZIO GAS PERIODO 01/02/2019 - 28/02/2019 - SCUOLA ELEMENTARE - PDR 00881407213054</t>
  </si>
  <si>
    <t>16/05/2019</t>
  </si>
  <si>
    <t>24/05/2019</t>
  </si>
  <si>
    <t>04/04/2019</t>
  </si>
  <si>
    <t>24/04/2019</t>
  </si>
  <si>
    <t>13/05/2019</t>
  </si>
  <si>
    <t>20/05/2019</t>
  </si>
  <si>
    <t>14/05/2019</t>
  </si>
  <si>
    <t>03/05/2019</t>
  </si>
  <si>
    <t>06/05/2019</t>
  </si>
  <si>
    <t>FATTPA 34_19</t>
  </si>
  <si>
    <t>SPOSTAMENTO VARCHI LETTURA TARGHE ZONA COMM.LE CENTRO</t>
  </si>
  <si>
    <t>Z08262336B</t>
  </si>
  <si>
    <t>07/05/2019</t>
  </si>
  <si>
    <t>08/05/2019</t>
  </si>
  <si>
    <t>FATTPA 33_19</t>
  </si>
  <si>
    <t>IMP. VIDEOSORVEGLIANZA ZONA COMM.LE CENTRO</t>
  </si>
  <si>
    <t>Z83262333C</t>
  </si>
  <si>
    <t>13/FE</t>
  </si>
  <si>
    <t>ACCONTO POSA IN OPERA ATTREZZATURE PARCO GIOCHI - TORNEO DEI BORGHI</t>
  </si>
  <si>
    <t>ZB82688C6E</t>
  </si>
  <si>
    <t>02/05/2019</t>
  </si>
  <si>
    <t>017839990201029</t>
  </si>
  <si>
    <t>CONSUMO E.E.  ILLUMINAZ. PUBBLICA</t>
  </si>
  <si>
    <t>04/05/2019</t>
  </si>
  <si>
    <t>FATTPA 9_19</t>
  </si>
  <si>
    <t>LETTURE ANIMATE IN BIBLIOTECA -  STREGATOCACOLOR</t>
  </si>
  <si>
    <t>ZBB25A4708</t>
  </si>
  <si>
    <t>ASSOCIAZIONE CULT. STREGATOCACOLOR</t>
  </si>
  <si>
    <t>11325120019</t>
  </si>
  <si>
    <t>2019/1512/2</t>
  </si>
  <si>
    <t>ATTIVITA' DI SUPPORTO TECNICO ED OPERATIVO PER ELAB. CONTABILITA' ECONOMICO PATRIMONIALE 2018</t>
  </si>
  <si>
    <t>Z98275EA77</t>
  </si>
  <si>
    <t>05/04/2019</t>
  </si>
  <si>
    <t>100/PA</t>
  </si>
  <si>
    <t>FORNITURA DI PASTI A DOMICILIO Periodo marzo 2019</t>
  </si>
  <si>
    <t>15/05/2019</t>
  </si>
  <si>
    <t>FY0001336</t>
  </si>
  <si>
    <t>RISCOSSIONE COATTIVA  PROVENTI CONTRAVVENZIONALI GENNAIO/MARZO 2019 (fattura MA+RE)</t>
  </si>
  <si>
    <t>07/06/2019</t>
  </si>
  <si>
    <t>101/PA</t>
  </si>
  <si>
    <t>SERVIZIO REFEZIONE SCOLASTICA MARZO 2019</t>
  </si>
  <si>
    <t>ATTIVITA' DI PATROCINIO PER DIFESA ENTE CAUSE VIOLAZIONI C.D.S.</t>
  </si>
  <si>
    <t>Z0E1B2AA3B</t>
  </si>
  <si>
    <t>BOLLEY PAOLO</t>
  </si>
  <si>
    <t>06985130019</t>
  </si>
  <si>
    <t>22/05/2019</t>
  </si>
  <si>
    <t>3519001118</t>
  </si>
  <si>
    <t>MANUTENZIONE IMPIANTI RISCALDAMENTO - STAGIONE 2018/19 - PRIMA RATA</t>
  </si>
  <si>
    <t>ZE81B94A5F</t>
  </si>
  <si>
    <t>06/06/2019</t>
  </si>
  <si>
    <t>3519001117</t>
  </si>
  <si>
    <t>10/05/2019</t>
  </si>
  <si>
    <t>017830360300422</t>
  </si>
  <si>
    <t>CONSUMO ENERGIA ELETTRICA ILLUMINAZIONE PUBBLICA - Marzo 2019 - POD IT001E014360913</t>
  </si>
  <si>
    <t>78174381EB</t>
  </si>
  <si>
    <t>017830080206222</t>
  </si>
  <si>
    <t>CONSUMO ENERGIA ELETTRICA - MERCATO - Marzo 2019 - POD IT001E013930660</t>
  </si>
  <si>
    <t>017831920250022</t>
  </si>
  <si>
    <t>CONSUMO ENERGIA ELETTRICA - SCUOLA ELEMENTARE - Marzo 2019 - POD IT001E101564410</t>
  </si>
  <si>
    <t>017830560406821</t>
  </si>
  <si>
    <t>CONSUMO ENERGIA ELETTRICA - PALESTRA SCUOLA  MEDIA - Marzo 2019 - POD IT001E100953030</t>
  </si>
  <si>
    <t>017831541020219</t>
  </si>
  <si>
    <t>CONSUMO ENERGIA ELETTRICA ILLUMINAZ. PUBBLICA - Marzo 2019 - POD IT001E020738821</t>
  </si>
  <si>
    <t>017830160209621</t>
  </si>
  <si>
    <t>CONSUMO ENERGIA ELETTRICA ILLUMINAZ. PUBBLICA - Marzo 2019 - POD IT001E018563321</t>
  </si>
  <si>
    <t>17/06/2019</t>
  </si>
  <si>
    <t>21/05/2019</t>
  </si>
  <si>
    <t>16/04/2019</t>
  </si>
  <si>
    <t>0000020/PA</t>
  </si>
  <si>
    <t>FORNITURA E POSA IN OPERA DI PAVIMENTAZIONE ANTITRAUMA PER ATTREZZATURE LUDICHE PER IL PARCO GIOCHI DI VIA ROMA .</t>
  </si>
  <si>
    <t>Z7D27F91D0</t>
  </si>
  <si>
    <t>ARTEMISIA SOCIETA' COOPERATIVA SOCIALE - ONLUS</t>
  </si>
  <si>
    <t>11301170012</t>
  </si>
  <si>
    <t>18/05/2019</t>
  </si>
  <si>
    <t>0000019/PA</t>
  </si>
  <si>
    <t>TORNEO DEI BORGHI.  AFFIDAMENTO INCARICO PER  PREMIO DEL BORGO VINCITORE -</t>
  </si>
  <si>
    <t>Z842688C24</t>
  </si>
  <si>
    <t>411903698507</t>
  </si>
  <si>
    <t>NOTA CREDITO FORNITURA SERVIZIO GAS - MAGAZZINO</t>
  </si>
  <si>
    <t>30/05/2019</t>
  </si>
  <si>
    <t>21/06/2019</t>
  </si>
  <si>
    <t>17/FE</t>
  </si>
  <si>
    <t>LAVORI PRESSO LA BIBLIOTECA COMUNALE</t>
  </si>
  <si>
    <t>ZCF216C1DB</t>
  </si>
  <si>
    <t>FTVP/2019/98</t>
  </si>
  <si>
    <t>TICKETS CITTADINI INDIGENTI</t>
  </si>
  <si>
    <t>8719126796</t>
  </si>
  <si>
    <t>SPESE POSTALI CONTI DI CREDITO MARZO 2019</t>
  </si>
  <si>
    <t>ZBA27DF1DE</t>
  </si>
  <si>
    <t>942</t>
  </si>
  <si>
    <t>CANONE POTENZIAMENTO LINEA INTERNET C/O ISTITUTO COMPENSIVO - 5/4 AL 30/6/2019</t>
  </si>
  <si>
    <t>Z2027CBCB1</t>
  </si>
  <si>
    <t>SPESE E COMPETENZE ATTIVITA' GIUDIZIALE  CONSIGLIO DI STATO</t>
  </si>
  <si>
    <t>MARTINO AVV.  GIOVANNI</t>
  </si>
  <si>
    <t>08092880015</t>
  </si>
  <si>
    <t>017830240206122</t>
  </si>
  <si>
    <t>NOTA CREDITO - FORNITURA ENERGIA ELETTRICA MAGAZZINO - POD IT001E005577853 -</t>
  </si>
  <si>
    <t>05/06/2019</t>
  </si>
  <si>
    <t>Manutenzione straordinaria delle strade comunali, messa in sicurezza dell'area lungo la via Mont Pascal - via Arietti.</t>
  </si>
  <si>
    <t>78227322AA</t>
  </si>
  <si>
    <t>29-2019-FE</t>
  </si>
  <si>
    <t>POSA IN OPERA GRATA A PROTEZIONE PARTE SUPERIORE TORRE CAMPANARIA</t>
  </si>
  <si>
    <t>02/06/2019</t>
  </si>
  <si>
    <t>20/FE</t>
  </si>
  <si>
    <t>LAVORI DI RIFACIMENTO DELLA GUAINA DI COPERTURA DEI LOCALI CUCINA E BAGNI DELLA BOCCIOFILA COMUNALE.  VERIFICA DELLA COPERTURA DEL FABBRICATO PRINCIPALE DELLA  BOCCIOFILA COMUNALE.</t>
  </si>
  <si>
    <t>000018/SP</t>
  </si>
  <si>
    <t>LAVORI DI MANUTENZIONE ORDINARIA E STRAORDINARIA STRADE COMUNALI.</t>
  </si>
  <si>
    <t>ZBF27BE6AA</t>
  </si>
  <si>
    <t>CANTIERI MODERNI S.R.L.</t>
  </si>
  <si>
    <t>07634680016</t>
  </si>
  <si>
    <t>21/FE</t>
  </si>
  <si>
    <t>MANUTENZIONE PER OPERE EDILI ESEGUITA C/O STRUTTURE COMUNALI</t>
  </si>
  <si>
    <t>Z7428041D5</t>
  </si>
  <si>
    <t>09/06/2019</t>
  </si>
  <si>
    <t>26/06/2019</t>
  </si>
  <si>
    <t>017830360300423</t>
  </si>
  <si>
    <t>FORNITURA ENERGIA  - APRILE - PALAZZO COMUNALE - POD IT001E01436091</t>
  </si>
  <si>
    <t>017830240206123</t>
  </si>
  <si>
    <t>FORNITURA ENERGIA  - APRILE - MAGGIO - MAGAZZINO - POD IT001E00557785</t>
  </si>
  <si>
    <t>017830080200822</t>
  </si>
  <si>
    <t>FORNITURA ENERGIA  - APRILE - MAGGIO - EX PALAZZO COMUNALE - POD IT014365095</t>
  </si>
  <si>
    <t>FORNITURA ENERGIA  - APRILE - MAGGIO - EX PALAZZO COMUNALE-  - POD IT014365095</t>
  </si>
  <si>
    <t>017830080206223</t>
  </si>
  <si>
    <t>FORNITURA ENERGIA  - APRILE  - MERCATO   - POD IT001E01393066</t>
  </si>
  <si>
    <t>017830740209023</t>
  </si>
  <si>
    <t>FORNITURA ENERGIA  - APRILE  - SCUOLA MATERNA   - POD IT001E01435039</t>
  </si>
  <si>
    <t>017831920250023</t>
  </si>
  <si>
    <t>FORNITURA ENERGIA  - APRILE  - SCUOLA ELEMENTARE   - POD IT001E10156441</t>
  </si>
  <si>
    <t>017830560407222</t>
  </si>
  <si>
    <t>FORNITURA ENERGIA  - APRILE - MAGGIO - SCUOLA MEDIA   - POD IT001E01435474</t>
  </si>
  <si>
    <t>017830800280122</t>
  </si>
  <si>
    <t>FORNITURA ENERGIA  - APRILE - MAGGIO - BIBLIOTECA  - POD IT001E02186209</t>
  </si>
  <si>
    <t>017830560206232</t>
  </si>
  <si>
    <t>FORNITURA ENERGIA  - APRILE - MAGGIO - CENTRO INCONTRI  - POD IT001E10146248</t>
  </si>
  <si>
    <t>017830290000212</t>
  </si>
  <si>
    <t>FORNITURA ENERGIA  - APRILE - MAGGIO - ILLUMINAZIONE PUBBLICA  - POD IT001E02527155</t>
  </si>
  <si>
    <t>017830260629421</t>
  </si>
  <si>
    <t>FORNITURA ENERGIA  - APRILE - MAGGIO - ILLUMINAZIONE PUBBLICA  - POD IT001E09299931</t>
  </si>
  <si>
    <t>017830280000311</t>
  </si>
  <si>
    <t>FORNITURA ENERGIA  - APRILE - MAGGIO - ILLUMINAZIONE PUBBLICA  - POD IT001E02635601</t>
  </si>
  <si>
    <t>017830640201022</t>
  </si>
  <si>
    <t>FORNITURA ENERGIA  - APRILE - MAGGIO - ILLUMINAZIONE PUBBLICA  - POD IT001E00658679</t>
  </si>
  <si>
    <t>017830240227022</t>
  </si>
  <si>
    <t>FORNITURA ENERGIA  - APRILE - MAGGIO - ILLUMINAZIONE PUBBLICA  - POD IT001E00467342</t>
  </si>
  <si>
    <t>017830260301022</t>
  </si>
  <si>
    <t>FORNITURA ENERGIA  - APRILE - MAGGIO - ILLUMINAZIONE PUBBLICA  - POD IT001E01436303</t>
  </si>
  <si>
    <t>017830700214221</t>
  </si>
  <si>
    <t>FORNITURA ENERGIA  - APRILE - MAGGIO - ILLUMINAZIONE PUBBLICA  - POD IT001E01402401</t>
  </si>
  <si>
    <t>Z1728B9777</t>
  </si>
  <si>
    <t>017831960229821</t>
  </si>
  <si>
    <t>FORNITURA ENERGIA  - APRILE - MAGGIO - IMPIANTO SEMAFORICO  - POD IT001E01402398</t>
  </si>
  <si>
    <t>017830340400421</t>
  </si>
  <si>
    <t>FORNITURA ENERGIA  - APRILE - MAGGIO - IMPIANTO ILLUMINAZIONE PUBBLICA  - POD IT001E01393041</t>
  </si>
  <si>
    <t>017830560206441</t>
  </si>
  <si>
    <t>FORNITURA ENERGIA  - APRILE - MAGGIO - IMPIANTO ILL. PUBBLICA  - POD IT001E10146226</t>
  </si>
  <si>
    <t>017830260968822</t>
  </si>
  <si>
    <t>FORNITURA ENERGIA  - APRILE - MAGGIO - IMPIANTO ILL. PUBBLICA  - POD IT001E01402407</t>
  </si>
  <si>
    <t>017833103001022</t>
  </si>
  <si>
    <t>FORNITURA ENERGIA  - APRILE - MAGGIO - IMPIANTO ILL. PUBBLICA  - POD IT001E00728185</t>
  </si>
  <si>
    <t>017830180421621</t>
  </si>
  <si>
    <t>FORNITURA ENERGIA  - APRILE - MAGGIO - IMPIANTO ILL. PUBBLICA  - POD IT001E01402408</t>
  </si>
  <si>
    <t>017830620200221</t>
  </si>
  <si>
    <t>FORNITURA ENERGIA  - APRILE - MAGGIO - IMPIANTO ILL. PUBBLICA  - POD IT001E01402402</t>
  </si>
  <si>
    <t>017831760300221</t>
  </si>
  <si>
    <t>FORNITURA ENERGIA  - APRILE - MAGGIO - IMPIANTO ILL. PUBBLICA  - POD IT001E01402399</t>
  </si>
  <si>
    <t>017830820410232</t>
  </si>
  <si>
    <t>FORNITURA ENERGIA  - APRILE - MAGGIO - IMPIANTO ILL. PUBBLICA  - POD IT001E0489445</t>
  </si>
  <si>
    <t>017830500214721</t>
  </si>
  <si>
    <t>FORNITURA ENERGIA  - APRILE - MAGGIO - IMPIANTO ILL. PUBBLICA  - POD IT001E01392213</t>
  </si>
  <si>
    <t>017830140617222</t>
  </si>
  <si>
    <t>FORNITURA ENERGIA  - APRILE - MAGGIO - IMPIANTO ILL. PUBBLICA  - POD IT001E00321222</t>
  </si>
  <si>
    <t>017830740572021</t>
  </si>
  <si>
    <t>FORNITURA ENERGIA  - APRILE - MAGGIO - IMPIANTO ILL. PUBBLICA  - POD IT001E01402400</t>
  </si>
  <si>
    <t>017830300205821</t>
  </si>
  <si>
    <t>FORNITURA ENERGIA  - APRILE - MAGGIO - IMPIANTO ILL. PUBBLICA  - POD IT001E01400926</t>
  </si>
  <si>
    <t>017832240229021</t>
  </si>
  <si>
    <t>FORNITURA ENERGIA  - APRILE - MAGGIO - IMPIANTO ILL. PUBBLICA  - POD IT001E01402397</t>
  </si>
  <si>
    <t>2890</t>
  </si>
  <si>
    <t>FORNITURA ENERGIA  - APRILE - MAGGIO - IMPIANTO ILL. PUBBLICA  - POD IT001E01399952</t>
  </si>
  <si>
    <t>017830480223821</t>
  </si>
  <si>
    <t>FORNITURA ENERGIA  - APRILE - MAGGIO - IMPIANTO ILL. PUBBLICA  - POD IT001E01402404</t>
  </si>
  <si>
    <t>017830541310132</t>
  </si>
  <si>
    <t>FORNITURA ENERGIA  - APRILE - MAGGIO - IMPIANTO ILL. PUBBLICA  - POD IT001E01486793</t>
  </si>
  <si>
    <t>017832850314021</t>
  </si>
  <si>
    <t>FORNITURA ENERGIA  - APRILE - MAGGIO - IMPIANTO ILL. PUBBLICA  - POD IT001E01392738</t>
  </si>
  <si>
    <t>017830400215422</t>
  </si>
  <si>
    <t>FORNITURA ENERGIA  - APRILE - MAGGIO - IMPIANTO ILL. PUBBLICA  - POD IT001E01402405</t>
  </si>
  <si>
    <t>017832720249621</t>
  </si>
  <si>
    <t>FORNITURA ENERGIA  - APRILE - MAGGIO - IMPIANTO ILL. PUBBLICA  - POD IT001E01401330</t>
  </si>
  <si>
    <t>017830520200222</t>
  </si>
  <si>
    <t>FORNITURA ENERGIA  - APRILE - MAGGIO - IMPIANTO ILL. PUBBLICA  - POD IT001E01402403</t>
  </si>
  <si>
    <t>017830660200221</t>
  </si>
  <si>
    <t>FORNITURA ENERGIA  - APRILE - MAGGIO - IMPIANTO ILL. PUBBLICA  - POD IT001E01398348</t>
  </si>
  <si>
    <t>017830600216221</t>
  </si>
  <si>
    <t>FORNITURA ENERGIA  - APRILE - MAGGIO - IMPIANTO ILL. PUBBLICA  - POD IT001E01401945</t>
  </si>
  <si>
    <t>017830080206021</t>
  </si>
  <si>
    <t>FORNITURA ENERGIA  - APRILE - MAGGIO - IMPIANTO ILL. PUBBLICA  - POD IT001E01402409</t>
  </si>
  <si>
    <t>017832680238022</t>
  </si>
  <si>
    <t>FORNITURA ENERGIA  - APRILE - MAGGIO - IMPIANTO SEMAFORICO  - POD IT001E00329271</t>
  </si>
  <si>
    <t>017830541627421</t>
  </si>
  <si>
    <t>FORNITURA ENERGIA  - APRILE - MAGGIO - IMPIANTO SEMAFORICO  - POD IT001E01435578</t>
  </si>
  <si>
    <t>017830440221829</t>
  </si>
  <si>
    <t>FORNITURA ENERGIA  - APRILE - MAGGIO - IMPIANTO SEMAFORICO  - POD IT001E01402137</t>
  </si>
  <si>
    <t>017830560000122</t>
  </si>
  <si>
    <t>FORNITURA ENERGIA  - APRILE - MAGGIO - IMPIANTO SEMAFORICO  - POD IT001E02649616</t>
  </si>
  <si>
    <t>017830260281021</t>
  </si>
  <si>
    <t>FORNITURA ENERGIA  - APRILE - MAGGIO - CIMITERO - POD IT001E00467339</t>
  </si>
  <si>
    <t>2019017632</t>
  </si>
  <si>
    <t>TARIFFA PER LA COPERTURA COSTI AMMINISTRATIVI GSE CONVENZIONE SCAMBIO SUL POSTO SSP00058771</t>
  </si>
  <si>
    <t>GSE SPA GESTORE DEI SERVIZI ENERGETICI</t>
  </si>
  <si>
    <t>05754381001</t>
  </si>
  <si>
    <t>8E</t>
  </si>
  <si>
    <t>FORNITURA COPPE PER GARA SQUADRA TWIRLING CANDIOLO</t>
  </si>
  <si>
    <t>Z3D27D10FC</t>
  </si>
  <si>
    <t>38-2019-FE</t>
  </si>
  <si>
    <t>25/05/2019</t>
  </si>
  <si>
    <t>LAVORI ESEGUITI PER LA RICOLLOCAZIONE UFFICI POLIZIA MUNICIPALE</t>
  </si>
  <si>
    <t>Z982672BA9</t>
  </si>
  <si>
    <t>Tempestività dei Pagamenti - Elenco Fatture Pagate - Periodo 01/01/2019 - 30/06/2019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</si>
</sst>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4">
    <xf numFmtId="0" fontId="0" fillId="0" borderId="0" xfId="0"/>
    <xf numFmtId="0" fontId="0" fillId="0" borderId="0" xfId="0" applyAlignment="1"/>
    <xf numFmtId="0" fontId="2" fillId="0" borderId="1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 vertical="center"/>
    </xf>
    <xf numFmtId="4" fontId="2" fillId="0" borderId="0" xfId="1" applyNumberFormat="1" applyFont="1" applyFill="1" applyBorder="1" applyAlignment="1" applyProtection="1">
      <alignment horizontal="right" vertical="center"/>
    </xf>
    <xf numFmtId="4" fontId="2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3" fontId="3" fillId="0" borderId="0" xfId="1" applyNumberFormat="1" applyFont="1" applyFill="1" applyBorder="1" applyAlignment="1" applyProtection="1">
      <alignment horizontal="center" vertical="center"/>
    </xf>
    <xf numFmtId="4" fontId="3" fillId="0" borderId="0" xfId="1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49" fontId="3" fillId="0" borderId="6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left" vertical="center"/>
    </xf>
    <xf numFmtId="4" fontId="3" fillId="0" borderId="6" xfId="1" applyNumberFormat="1" applyFont="1" applyBorder="1" applyAlignment="1" applyProtection="1">
      <alignment horizontal="right" vertical="center"/>
    </xf>
    <xf numFmtId="4" fontId="3" fillId="0" borderId="6" xfId="1" applyNumberFormat="1" applyFont="1" applyBorder="1" applyAlignment="1" applyProtection="1">
      <alignment horizontal="center" vertical="center"/>
    </xf>
    <xf numFmtId="0" fontId="3" fillId="0" borderId="4" xfId="1" applyNumberFormat="1" applyFont="1" applyBorder="1" applyAlignment="1" applyProtection="1">
      <alignment horizontal="center" vertical="center"/>
    </xf>
    <xf numFmtId="4" fontId="6" fillId="3" borderId="7" xfId="2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left" vertical="center"/>
    </xf>
    <xf numFmtId="0" fontId="5" fillId="0" borderId="0" xfId="1" applyNumberFormat="1" applyFont="1" applyBorder="1" applyAlignment="1" applyProtection="1">
      <alignment horizontal="left" vertical="center"/>
    </xf>
    <xf numFmtId="4" fontId="5" fillId="0" borderId="0" xfId="1" applyNumberFormat="1" applyFont="1" applyBorder="1" applyAlignment="1" applyProtection="1">
      <alignment horizontal="right" vertical="center"/>
    </xf>
    <xf numFmtId="4" fontId="5" fillId="0" borderId="0" xfId="1" applyNumberFormat="1" applyFont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3" fontId="5" fillId="0" borderId="0" xfId="1" applyNumberFormat="1" applyFont="1" applyBorder="1" applyAlignment="1" applyProtection="1">
      <alignment horizontal="center" vertical="center"/>
    </xf>
    <xf numFmtId="4" fontId="5" fillId="0" borderId="9" xfId="1" applyNumberFormat="1" applyFont="1" applyBorder="1" applyAlignment="1" applyProtection="1">
      <alignment horizontal="right" vertical="center"/>
    </xf>
    <xf numFmtId="0" fontId="1" fillId="0" borderId="0" xfId="1" applyNumberFormat="1" applyBorder="1" applyAlignment="1" applyProtection="1">
      <alignment horizontal="center" vertical="center"/>
    </xf>
    <xf numFmtId="49" fontId="5" fillId="0" borderId="0" xfId="1" quotePrefix="1" applyNumberFormat="1" applyFont="1" applyBorder="1" applyAlignment="1" applyProtection="1">
      <alignment horizontal="left" vertical="center"/>
    </xf>
    <xf numFmtId="0" fontId="5" fillId="0" borderId="0" xfId="1" quotePrefix="1" applyNumberFormat="1" applyFont="1" applyBorder="1" applyAlignment="1" applyProtection="1">
      <alignment horizontal="center" vertical="center"/>
    </xf>
    <xf numFmtId="49" fontId="5" fillId="5" borderId="0" xfId="1" applyNumberFormat="1" applyFont="1" applyFill="1" applyBorder="1" applyAlignment="1" applyProtection="1">
      <alignment horizontal="center" vertical="center"/>
    </xf>
    <xf numFmtId="3" fontId="5" fillId="5" borderId="0" xfId="1" applyNumberFormat="1" applyFont="1" applyFill="1" applyBorder="1" applyAlignment="1" applyProtection="1">
      <alignment horizontal="center" vertical="center"/>
    </xf>
    <xf numFmtId="4" fontId="5" fillId="5" borderId="0" xfId="1" applyNumberFormat="1" applyFont="1" applyFill="1" applyBorder="1" applyAlignment="1" applyProtection="1">
      <alignment horizontal="right" vertical="center"/>
    </xf>
    <xf numFmtId="4" fontId="5" fillId="7" borderId="0" xfId="1" applyNumberFormat="1" applyFont="1" applyFill="1" applyBorder="1" applyAlignment="1" applyProtection="1">
      <alignment horizontal="right" vertical="center"/>
    </xf>
    <xf numFmtId="0" fontId="1" fillId="5" borderId="0" xfId="1" applyNumberFormat="1" applyFill="1" applyBorder="1" applyAlignment="1" applyProtection="1">
      <alignment horizontal="center" vertical="center"/>
    </xf>
    <xf numFmtId="3" fontId="1" fillId="0" borderId="0" xfId="1" applyNumberFormat="1" applyBorder="1" applyAlignment="1" applyProtection="1">
      <alignment horizontal="center" vertical="center"/>
    </xf>
    <xf numFmtId="4" fontId="1" fillId="0" borderId="0" xfId="1" applyNumberFormat="1" applyBorder="1" applyAlignment="1" applyProtection="1">
      <alignment horizontal="center" vertical="center"/>
    </xf>
    <xf numFmtId="49" fontId="1" fillId="0" borderId="0" xfId="1" applyNumberFormat="1" applyBorder="1" applyAlignment="1" applyProtection="1">
      <alignment horizontal="center" vertical="center"/>
    </xf>
    <xf numFmtId="0" fontId="1" fillId="0" borderId="0" xfId="1" applyNumberFormat="1" applyBorder="1" applyAlignment="1" applyProtection="1">
      <alignment horizontal="left" vertical="center"/>
    </xf>
    <xf numFmtId="4" fontId="1" fillId="0" borderId="0" xfId="1" applyNumberFormat="1" applyBorder="1" applyAlignment="1" applyProtection="1">
      <alignment horizontal="right" vertical="center"/>
    </xf>
    <xf numFmtId="0" fontId="6" fillId="3" borderId="7" xfId="2" applyNumberFormat="1" applyFont="1" applyFill="1" applyBorder="1" applyAlignment="1" applyProtection="1">
      <alignment horizontal="center" vertical="center"/>
    </xf>
    <xf numFmtId="49" fontId="6" fillId="4" borderId="8" xfId="2" applyNumberFormat="1" applyFont="1" applyFill="1" applyBorder="1" applyAlignment="1" applyProtection="1">
      <alignment horizontal="center" vertical="center"/>
    </xf>
    <xf numFmtId="49" fontId="6" fillId="3" borderId="7" xfId="2" applyNumberFormat="1" applyFont="1" applyFill="1" applyBorder="1" applyAlignment="1" applyProtection="1">
      <alignment horizontal="center" vertical="center"/>
    </xf>
    <xf numFmtId="4" fontId="6" fillId="3" borderId="7" xfId="2" applyNumberFormat="1" applyFont="1" applyFill="1" applyBorder="1" applyAlignment="1" applyProtection="1">
      <alignment horizontal="center" vertical="center"/>
    </xf>
    <xf numFmtId="49" fontId="6" fillId="5" borderId="8" xfId="1" applyNumberFormat="1" applyFont="1" applyFill="1" applyBorder="1" applyAlignment="1" applyProtection="1">
      <alignment horizontal="center" vertical="center" wrapText="1"/>
    </xf>
    <xf numFmtId="49" fontId="6" fillId="5" borderId="5" xfId="1" applyNumberFormat="1" applyFont="1" applyFill="1" applyBorder="1" applyAlignment="1" applyProtection="1">
      <alignment horizontal="center" vertical="center" wrapText="1"/>
    </xf>
    <xf numFmtId="4" fontId="6" fillId="6" borderId="8" xfId="1" applyNumberFormat="1" applyFont="1" applyFill="1" applyBorder="1" applyAlignment="1" applyProtection="1">
      <alignment horizontal="center" vertical="center" wrapText="1"/>
    </xf>
    <xf numFmtId="3" fontId="6" fillId="5" borderId="8" xfId="1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3" fillId="0" borderId="2" xfId="1" applyNumberFormat="1" applyFont="1" applyBorder="1" applyAlignment="1" applyProtection="1">
      <alignment horizontal="center" vertical="center"/>
    </xf>
    <xf numFmtId="0" fontId="3" fillId="0" borderId="4" xfId="1" applyNumberFormat="1" applyFont="1" applyBorder="1" applyAlignment="1" applyProtection="1">
      <alignment horizontal="center" vertical="center"/>
    </xf>
    <xf numFmtId="0" fontId="1" fillId="0" borderId="3" xfId="1" applyBorder="1" applyAlignment="1" applyProtection="1">
      <alignment vertical="center"/>
    </xf>
    <xf numFmtId="0" fontId="0" fillId="0" borderId="4" xfId="0" applyBorder="1" applyAlignment="1">
      <alignment vertical="center"/>
    </xf>
    <xf numFmtId="0" fontId="2" fillId="2" borderId="1" xfId="1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14" fontId="1" fillId="0" borderId="2" xfId="1" applyNumberFormat="1" applyFont="1" applyBorder="1" applyAlignment="1" applyProtection="1">
      <alignment horizontal="center" vertical="center"/>
    </xf>
    <xf numFmtId="0" fontId="1" fillId="0" borderId="3" xfId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3" fillId="0" borderId="3" xfId="1" applyNumberFormat="1" applyFont="1" applyBorder="1" applyAlignment="1" applyProtection="1">
      <alignment horizontal="center" vertical="center"/>
    </xf>
  </cellXfs>
  <cellStyles count="3">
    <cellStyle name="Normale" xfId="0" builtinId="0"/>
    <cellStyle name="Normale 2" xfId="1"/>
    <cellStyle name="Normale_Foglio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86"/>
  <sheetViews>
    <sheetView tabSelected="1" workbookViewId="0">
      <selection activeCell="AF6" sqref="AF6"/>
    </sheetView>
  </sheetViews>
  <sheetFormatPr defaultRowHeight="14.4"/>
  <cols>
    <col min="1" max="1" width="5.44140625" customWidth="1"/>
    <col min="2" max="2" width="5" customWidth="1"/>
    <col min="6" max="6" width="9.109375" style="1"/>
    <col min="7" max="7" width="8.6640625" customWidth="1"/>
    <col min="8" max="8" width="8.109375" customWidth="1"/>
    <col min="9" max="9" width="2.44140625" customWidth="1"/>
    <col min="10" max="10" width="8.88671875" customWidth="1"/>
    <col min="12" max="12" width="5.109375" customWidth="1"/>
    <col min="13" max="13" width="6.33203125" customWidth="1"/>
    <col min="16" max="16" width="6.44140625" customWidth="1"/>
    <col min="17" max="17" width="7.6640625" customWidth="1"/>
    <col min="18" max="18" width="5.6640625" customWidth="1"/>
    <col min="19" max="19" width="3.33203125" customWidth="1"/>
    <col min="20" max="20" width="2.44140625" customWidth="1"/>
    <col min="21" max="21" width="5.109375" customWidth="1"/>
    <col min="22" max="22" width="4.6640625" customWidth="1"/>
    <col min="23" max="23" width="4.109375" customWidth="1"/>
    <col min="27" max="27" width="4.44140625" customWidth="1"/>
    <col min="28" max="28" width="8.44140625" customWidth="1"/>
    <col min="29" max="29" width="10" customWidth="1"/>
    <col min="30" max="30" width="1.33203125" customWidth="1"/>
  </cols>
  <sheetData>
    <row r="1" spans="1:30" ht="2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7"/>
    </row>
    <row r="2" spans="1:30" ht="21">
      <c r="A2" s="2"/>
      <c r="B2" s="3"/>
      <c r="C2" s="4"/>
      <c r="D2" s="5"/>
      <c r="E2" s="4"/>
      <c r="F2" s="5"/>
      <c r="G2" s="6"/>
      <c r="H2" s="6"/>
      <c r="I2" s="7"/>
      <c r="J2" s="6"/>
      <c r="K2" s="3"/>
      <c r="L2" s="3"/>
      <c r="M2" s="3"/>
      <c r="N2" s="4"/>
      <c r="O2" s="5"/>
      <c r="P2" s="4"/>
      <c r="Q2" s="5"/>
      <c r="R2" s="3"/>
      <c r="S2" s="3"/>
      <c r="T2" s="3"/>
      <c r="U2" s="3"/>
      <c r="V2" s="3"/>
      <c r="W2" s="3"/>
      <c r="X2" s="4"/>
      <c r="Y2" s="4"/>
      <c r="Z2" s="4"/>
      <c r="AA2" s="8"/>
      <c r="AB2" s="9"/>
      <c r="AC2" s="10"/>
      <c r="AD2" s="11"/>
    </row>
    <row r="3" spans="1:30">
      <c r="A3" s="51" t="s">
        <v>739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9"/>
    </row>
    <row r="4" spans="1:30">
      <c r="A4" s="12"/>
      <c r="B4" s="13"/>
      <c r="C4" s="14"/>
      <c r="D4" s="15"/>
      <c r="E4" s="14"/>
      <c r="F4" s="15"/>
      <c r="G4" s="16"/>
      <c r="H4" s="16"/>
      <c r="I4" s="17"/>
      <c r="J4" s="16"/>
      <c r="K4" s="13"/>
      <c r="L4" s="13"/>
      <c r="M4" s="13"/>
      <c r="N4" s="14"/>
      <c r="O4" s="15"/>
      <c r="P4" s="14"/>
      <c r="Q4" s="15"/>
      <c r="R4" s="13"/>
      <c r="S4" s="13"/>
      <c r="T4" s="13"/>
      <c r="U4" s="13"/>
      <c r="V4" s="13"/>
      <c r="W4" s="13"/>
      <c r="X4" s="14"/>
      <c r="Y4" s="60"/>
      <c r="Z4" s="61"/>
      <c r="AA4" s="61"/>
      <c r="AB4" s="61"/>
      <c r="AC4" s="62"/>
      <c r="AD4" s="54"/>
    </row>
    <row r="5" spans="1:30">
      <c r="A5" s="51" t="s">
        <v>1</v>
      </c>
      <c r="B5" s="63"/>
      <c r="C5" s="52"/>
      <c r="D5" s="51" t="s">
        <v>2</v>
      </c>
      <c r="E5" s="63"/>
      <c r="F5" s="63"/>
      <c r="G5" s="63"/>
      <c r="H5" s="63"/>
      <c r="I5" s="63"/>
      <c r="J5" s="63"/>
      <c r="K5" s="52"/>
      <c r="L5" s="51" t="s">
        <v>3</v>
      </c>
      <c r="M5" s="63"/>
      <c r="N5" s="52"/>
      <c r="O5" s="51" t="s">
        <v>4</v>
      </c>
      <c r="P5" s="63"/>
      <c r="Q5" s="18"/>
      <c r="R5" s="63"/>
      <c r="S5" s="63"/>
      <c r="T5" s="52"/>
      <c r="U5" s="51" t="s">
        <v>5</v>
      </c>
      <c r="V5" s="63"/>
      <c r="W5" s="51" t="s">
        <v>6</v>
      </c>
      <c r="X5" s="52"/>
      <c r="Y5" s="51" t="s">
        <v>7</v>
      </c>
      <c r="Z5" s="53"/>
      <c r="AA5" s="53"/>
      <c r="AB5" s="53"/>
      <c r="AC5" s="53"/>
      <c r="AD5" s="54"/>
    </row>
    <row r="6" spans="1:30" s="50" customFormat="1" ht="173.4">
      <c r="A6" s="42" t="s">
        <v>8</v>
      </c>
      <c r="B6" s="42" t="s">
        <v>9</v>
      </c>
      <c r="C6" s="43" t="s">
        <v>10</v>
      </c>
      <c r="D6" s="42" t="s">
        <v>11</v>
      </c>
      <c r="E6" s="44" t="s">
        <v>12</v>
      </c>
      <c r="F6" s="42" t="s">
        <v>13</v>
      </c>
      <c r="G6" s="19" t="s">
        <v>14</v>
      </c>
      <c r="H6" s="45" t="s">
        <v>15</v>
      </c>
      <c r="I6" s="19" t="s">
        <v>16</v>
      </c>
      <c r="J6" s="19" t="s">
        <v>17</v>
      </c>
      <c r="K6" s="42" t="s">
        <v>18</v>
      </c>
      <c r="L6" s="42" t="s">
        <v>8</v>
      </c>
      <c r="M6" s="42" t="s">
        <v>11</v>
      </c>
      <c r="N6" s="43" t="s">
        <v>19</v>
      </c>
      <c r="O6" s="42" t="s">
        <v>20</v>
      </c>
      <c r="P6" s="44" t="s">
        <v>21</v>
      </c>
      <c r="Q6" s="42" t="s">
        <v>13</v>
      </c>
      <c r="R6" s="42" t="s">
        <v>22</v>
      </c>
      <c r="S6" s="42" t="s">
        <v>23</v>
      </c>
      <c r="T6" s="42" t="s">
        <v>24</v>
      </c>
      <c r="U6" s="42" t="s">
        <v>8</v>
      </c>
      <c r="V6" s="42" t="s">
        <v>11</v>
      </c>
      <c r="W6" s="42" t="s">
        <v>11</v>
      </c>
      <c r="X6" s="43" t="s">
        <v>25</v>
      </c>
      <c r="Y6" s="46" t="s">
        <v>26</v>
      </c>
      <c r="Z6" s="46" t="s">
        <v>27</v>
      </c>
      <c r="AA6" s="46" t="s">
        <v>28</v>
      </c>
      <c r="AB6" s="47" t="s">
        <v>29</v>
      </c>
      <c r="AC6" s="48" t="s">
        <v>30</v>
      </c>
      <c r="AD6" s="49" t="s">
        <v>31</v>
      </c>
    </row>
    <row r="7" spans="1:30">
      <c r="A7" s="20"/>
      <c r="B7" s="20"/>
      <c r="C7" s="21"/>
      <c r="D7" s="22"/>
      <c r="E7" s="21"/>
      <c r="F7" s="23"/>
      <c r="G7" s="24"/>
      <c r="H7" s="24"/>
      <c r="I7" s="25"/>
      <c r="J7" s="24"/>
      <c r="K7" s="20"/>
      <c r="L7" s="20"/>
      <c r="M7" s="20"/>
      <c r="N7" s="21"/>
      <c r="O7" s="23"/>
      <c r="P7" s="21"/>
      <c r="Q7" s="23"/>
      <c r="R7" s="20"/>
      <c r="S7" s="20"/>
      <c r="T7" s="20"/>
      <c r="U7" s="26"/>
      <c r="V7" s="26"/>
      <c r="W7" s="20"/>
      <c r="X7" s="21"/>
      <c r="Y7" s="21"/>
      <c r="Z7" s="21"/>
      <c r="AA7" s="27"/>
      <c r="AB7" s="28"/>
      <c r="AC7" s="24"/>
      <c r="AD7" s="29"/>
    </row>
    <row r="8" spans="1:30">
      <c r="A8" s="20">
        <v>2018</v>
      </c>
      <c r="B8" s="20">
        <v>780</v>
      </c>
      <c r="C8" s="21" t="s">
        <v>32</v>
      </c>
      <c r="D8" s="30" t="s">
        <v>33</v>
      </c>
      <c r="E8" s="21" t="s">
        <v>34</v>
      </c>
      <c r="F8" s="23" t="s">
        <v>35</v>
      </c>
      <c r="G8" s="24">
        <v>614.80999999999995</v>
      </c>
      <c r="H8" s="24">
        <v>110.87</v>
      </c>
      <c r="I8" s="25" t="s">
        <v>36</v>
      </c>
      <c r="J8" s="24">
        <f t="shared" ref="J8:J71" si="0">IF(I8="SI", G8-H8,G8)</f>
        <v>503.93999999999994</v>
      </c>
      <c r="K8" s="31" t="s">
        <v>37</v>
      </c>
      <c r="L8" s="20">
        <v>2018</v>
      </c>
      <c r="M8" s="20">
        <v>9625</v>
      </c>
      <c r="N8" s="21" t="s">
        <v>38</v>
      </c>
      <c r="O8" s="23" t="s">
        <v>39</v>
      </c>
      <c r="P8" s="21" t="s">
        <v>40</v>
      </c>
      <c r="Q8" s="23" t="s">
        <v>42</v>
      </c>
      <c r="R8" s="20">
        <v>470</v>
      </c>
      <c r="S8" s="20">
        <v>2</v>
      </c>
      <c r="T8" s="20">
        <v>1</v>
      </c>
      <c r="U8" s="26">
        <v>2018</v>
      </c>
      <c r="V8" s="26">
        <v>190</v>
      </c>
      <c r="W8" s="20">
        <v>73</v>
      </c>
      <c r="X8" s="21" t="s">
        <v>43</v>
      </c>
      <c r="Y8" s="32" t="s">
        <v>44</v>
      </c>
      <c r="Z8" s="32" t="s">
        <v>43</v>
      </c>
      <c r="AA8" s="33">
        <f t="shared" ref="AA8:AA57" si="1">Z8-Y8</f>
        <v>139</v>
      </c>
      <c r="AB8" s="34">
        <f t="shared" ref="AB8:AB71" si="2">IF(AD8="SI", 0,J8)</f>
        <v>503.93999999999994</v>
      </c>
      <c r="AC8" s="35">
        <f t="shared" ref="AC8:AC57" si="3">AB8*AA8</f>
        <v>70047.659999999989</v>
      </c>
      <c r="AD8" s="36"/>
    </row>
    <row r="9" spans="1:30">
      <c r="A9" s="20">
        <v>2018</v>
      </c>
      <c r="B9" s="20">
        <v>780</v>
      </c>
      <c r="C9" s="21" t="s">
        <v>32</v>
      </c>
      <c r="D9" s="30" t="s">
        <v>33</v>
      </c>
      <c r="E9" s="21" t="s">
        <v>34</v>
      </c>
      <c r="F9" s="23" t="s">
        <v>35</v>
      </c>
      <c r="G9" s="24">
        <v>627</v>
      </c>
      <c r="H9" s="24">
        <v>113.07</v>
      </c>
      <c r="I9" s="25" t="s">
        <v>36</v>
      </c>
      <c r="J9" s="24">
        <f t="shared" si="0"/>
        <v>513.93000000000006</v>
      </c>
      <c r="K9" s="31" t="s">
        <v>37</v>
      </c>
      <c r="L9" s="20">
        <v>2018</v>
      </c>
      <c r="M9" s="20">
        <v>9625</v>
      </c>
      <c r="N9" s="21" t="s">
        <v>38</v>
      </c>
      <c r="O9" s="23" t="s">
        <v>39</v>
      </c>
      <c r="P9" s="21" t="s">
        <v>40</v>
      </c>
      <c r="Q9" s="23" t="s">
        <v>42</v>
      </c>
      <c r="R9" s="20">
        <v>1460</v>
      </c>
      <c r="S9" s="20">
        <v>2</v>
      </c>
      <c r="T9" s="20">
        <v>1</v>
      </c>
      <c r="U9" s="26">
        <v>2018</v>
      </c>
      <c r="V9" s="26">
        <v>191</v>
      </c>
      <c r="W9" s="20">
        <v>74</v>
      </c>
      <c r="X9" s="21" t="s">
        <v>43</v>
      </c>
      <c r="Y9" s="32" t="s">
        <v>44</v>
      </c>
      <c r="Z9" s="32" t="s">
        <v>43</v>
      </c>
      <c r="AA9" s="33">
        <f t="shared" si="1"/>
        <v>139</v>
      </c>
      <c r="AB9" s="34">
        <f t="shared" si="2"/>
        <v>513.93000000000006</v>
      </c>
      <c r="AC9" s="35">
        <f t="shared" si="3"/>
        <v>71436.27</v>
      </c>
      <c r="AD9" s="36"/>
    </row>
    <row r="10" spans="1:30">
      <c r="A10" s="20">
        <v>2018</v>
      </c>
      <c r="B10" s="20">
        <v>780</v>
      </c>
      <c r="C10" s="21" t="s">
        <v>32</v>
      </c>
      <c r="D10" s="30" t="s">
        <v>33</v>
      </c>
      <c r="E10" s="21" t="s">
        <v>34</v>
      </c>
      <c r="F10" s="23" t="s">
        <v>35</v>
      </c>
      <c r="G10" s="24">
        <v>823.5</v>
      </c>
      <c r="H10" s="24">
        <v>148.5</v>
      </c>
      <c r="I10" s="25" t="s">
        <v>36</v>
      </c>
      <c r="J10" s="24">
        <f t="shared" si="0"/>
        <v>675</v>
      </c>
      <c r="K10" s="31" t="s">
        <v>37</v>
      </c>
      <c r="L10" s="20">
        <v>2018</v>
      </c>
      <c r="M10" s="20">
        <v>9625</v>
      </c>
      <c r="N10" s="21" t="s">
        <v>38</v>
      </c>
      <c r="O10" s="23" t="s">
        <v>39</v>
      </c>
      <c r="P10" s="21" t="s">
        <v>40</v>
      </c>
      <c r="Q10" s="23" t="s">
        <v>42</v>
      </c>
      <c r="R10" s="20">
        <v>2010</v>
      </c>
      <c r="S10" s="20">
        <v>2</v>
      </c>
      <c r="T10" s="20">
        <v>1</v>
      </c>
      <c r="U10" s="26">
        <v>2018</v>
      </c>
      <c r="V10" s="26">
        <v>194</v>
      </c>
      <c r="W10" s="20">
        <v>75</v>
      </c>
      <c r="X10" s="21" t="s">
        <v>43</v>
      </c>
      <c r="Y10" s="32" t="s">
        <v>44</v>
      </c>
      <c r="Z10" s="32" t="s">
        <v>43</v>
      </c>
      <c r="AA10" s="33">
        <f t="shared" si="1"/>
        <v>139</v>
      </c>
      <c r="AB10" s="34">
        <f t="shared" si="2"/>
        <v>675</v>
      </c>
      <c r="AC10" s="35">
        <f t="shared" si="3"/>
        <v>93825</v>
      </c>
      <c r="AD10" s="36"/>
    </row>
    <row r="11" spans="1:30">
      <c r="A11" s="20">
        <v>2018</v>
      </c>
      <c r="B11" s="20">
        <v>780</v>
      </c>
      <c r="C11" s="21" t="s">
        <v>32</v>
      </c>
      <c r="D11" s="30" t="s">
        <v>33</v>
      </c>
      <c r="E11" s="21" t="s">
        <v>34</v>
      </c>
      <c r="F11" s="23" t="s">
        <v>35</v>
      </c>
      <c r="G11" s="24">
        <v>81.89</v>
      </c>
      <c r="H11" s="24">
        <v>14.76</v>
      </c>
      <c r="I11" s="25" t="s">
        <v>36</v>
      </c>
      <c r="J11" s="24">
        <f t="shared" si="0"/>
        <v>67.13</v>
      </c>
      <c r="K11" s="31" t="s">
        <v>37</v>
      </c>
      <c r="L11" s="20">
        <v>2018</v>
      </c>
      <c r="M11" s="20">
        <v>9625</v>
      </c>
      <c r="N11" s="21" t="s">
        <v>38</v>
      </c>
      <c r="O11" s="23" t="s">
        <v>39</v>
      </c>
      <c r="P11" s="21" t="s">
        <v>40</v>
      </c>
      <c r="Q11" s="23" t="s">
        <v>42</v>
      </c>
      <c r="R11" s="20">
        <v>4210</v>
      </c>
      <c r="S11" s="20">
        <v>2</v>
      </c>
      <c r="T11" s="20">
        <v>1</v>
      </c>
      <c r="U11" s="26">
        <v>2018</v>
      </c>
      <c r="V11" s="26">
        <v>195</v>
      </c>
      <c r="W11" s="20">
        <v>76</v>
      </c>
      <c r="X11" s="21" t="s">
        <v>43</v>
      </c>
      <c r="Y11" s="32" t="s">
        <v>44</v>
      </c>
      <c r="Z11" s="32" t="s">
        <v>43</v>
      </c>
      <c r="AA11" s="33">
        <f t="shared" si="1"/>
        <v>139</v>
      </c>
      <c r="AB11" s="34">
        <f t="shared" si="2"/>
        <v>67.13</v>
      </c>
      <c r="AC11" s="35">
        <f t="shared" si="3"/>
        <v>9331.07</v>
      </c>
      <c r="AD11" s="36"/>
    </row>
    <row r="12" spans="1:30">
      <c r="A12" s="20">
        <v>2018</v>
      </c>
      <c r="B12" s="20">
        <v>984</v>
      </c>
      <c r="C12" s="21" t="s">
        <v>45</v>
      </c>
      <c r="D12" s="30" t="s">
        <v>46</v>
      </c>
      <c r="E12" s="21" t="s">
        <v>47</v>
      </c>
      <c r="F12" s="23" t="s">
        <v>48</v>
      </c>
      <c r="G12" s="24">
        <v>250.81</v>
      </c>
      <c r="H12" s="24">
        <v>45.23</v>
      </c>
      <c r="I12" s="25" t="s">
        <v>36</v>
      </c>
      <c r="J12" s="24">
        <f t="shared" si="0"/>
        <v>205.58</v>
      </c>
      <c r="K12" s="31" t="s">
        <v>41</v>
      </c>
      <c r="L12" s="20">
        <v>2018</v>
      </c>
      <c r="M12" s="20">
        <v>12188</v>
      </c>
      <c r="N12" s="21" t="s">
        <v>49</v>
      </c>
      <c r="O12" s="23" t="s">
        <v>50</v>
      </c>
      <c r="P12" s="21" t="s">
        <v>51</v>
      </c>
      <c r="Q12" s="23" t="s">
        <v>52</v>
      </c>
      <c r="R12" s="20">
        <v>360</v>
      </c>
      <c r="S12" s="20">
        <v>2</v>
      </c>
      <c r="T12" s="20">
        <v>1</v>
      </c>
      <c r="U12" s="26">
        <v>2016</v>
      </c>
      <c r="V12" s="26">
        <v>522</v>
      </c>
      <c r="W12" s="20">
        <v>424</v>
      </c>
      <c r="X12" s="21" t="s">
        <v>53</v>
      </c>
      <c r="Y12" s="32" t="s">
        <v>53</v>
      </c>
      <c r="Z12" s="32" t="s">
        <v>54</v>
      </c>
      <c r="AA12" s="33">
        <f t="shared" si="1"/>
        <v>2</v>
      </c>
      <c r="AB12" s="34">
        <f t="shared" si="2"/>
        <v>205.58</v>
      </c>
      <c r="AC12" s="35">
        <f t="shared" si="3"/>
        <v>411.16</v>
      </c>
      <c r="AD12" s="36"/>
    </row>
    <row r="13" spans="1:30">
      <c r="A13" s="20">
        <v>2018</v>
      </c>
      <c r="B13" s="20">
        <v>1000</v>
      </c>
      <c r="C13" s="21" t="s">
        <v>55</v>
      </c>
      <c r="D13" s="30" t="s">
        <v>56</v>
      </c>
      <c r="E13" s="21" t="s">
        <v>57</v>
      </c>
      <c r="F13" s="23" t="s">
        <v>58</v>
      </c>
      <c r="G13" s="24">
        <v>758.17</v>
      </c>
      <c r="H13" s="24">
        <v>136.72</v>
      </c>
      <c r="I13" s="25" t="s">
        <v>36</v>
      </c>
      <c r="J13" s="24">
        <f t="shared" si="0"/>
        <v>621.44999999999993</v>
      </c>
      <c r="K13" s="31" t="s">
        <v>59</v>
      </c>
      <c r="L13" s="20">
        <v>2018</v>
      </c>
      <c r="M13" s="20">
        <v>12345</v>
      </c>
      <c r="N13" s="21" t="s">
        <v>55</v>
      </c>
      <c r="O13" s="23" t="s">
        <v>60</v>
      </c>
      <c r="P13" s="21" t="s">
        <v>61</v>
      </c>
      <c r="Q13" s="23" t="s">
        <v>62</v>
      </c>
      <c r="R13" s="20">
        <v>1130</v>
      </c>
      <c r="S13" s="20">
        <v>6</v>
      </c>
      <c r="T13" s="20">
        <v>4</v>
      </c>
      <c r="U13" s="26">
        <v>2018</v>
      </c>
      <c r="V13" s="26">
        <v>521</v>
      </c>
      <c r="W13" s="20">
        <v>174</v>
      </c>
      <c r="X13" s="21" t="s">
        <v>63</v>
      </c>
      <c r="Y13" s="32" t="s">
        <v>64</v>
      </c>
      <c r="Z13" s="32" t="s">
        <v>63</v>
      </c>
      <c r="AA13" s="33">
        <f t="shared" si="1"/>
        <v>24</v>
      </c>
      <c r="AB13" s="34">
        <f t="shared" si="2"/>
        <v>621.44999999999993</v>
      </c>
      <c r="AC13" s="35">
        <f t="shared" si="3"/>
        <v>14914.8</v>
      </c>
      <c r="AD13" s="36"/>
    </row>
    <row r="14" spans="1:30">
      <c r="A14" s="20">
        <v>2018</v>
      </c>
      <c r="B14" s="20">
        <v>1152</v>
      </c>
      <c r="C14" s="21" t="s">
        <v>75</v>
      </c>
      <c r="D14" s="30" t="s">
        <v>76</v>
      </c>
      <c r="E14" s="21" t="s">
        <v>77</v>
      </c>
      <c r="F14" s="23" t="s">
        <v>78</v>
      </c>
      <c r="G14" s="24">
        <v>1918.8</v>
      </c>
      <c r="H14" s="24">
        <v>0</v>
      </c>
      <c r="I14" s="25" t="s">
        <v>36</v>
      </c>
      <c r="J14" s="24">
        <f t="shared" si="0"/>
        <v>1918.8</v>
      </c>
      <c r="K14" s="31" t="s">
        <v>79</v>
      </c>
      <c r="L14" s="20">
        <v>2018</v>
      </c>
      <c r="M14" s="20">
        <v>14415</v>
      </c>
      <c r="N14" s="21" t="s">
        <v>73</v>
      </c>
      <c r="O14" s="23" t="s">
        <v>80</v>
      </c>
      <c r="P14" s="21" t="s">
        <v>81</v>
      </c>
      <c r="Q14" s="23" t="s">
        <v>82</v>
      </c>
      <c r="R14" s="20">
        <v>1900</v>
      </c>
      <c r="S14" s="20">
        <v>4</v>
      </c>
      <c r="T14" s="20">
        <v>1</v>
      </c>
      <c r="U14" s="26">
        <v>2018</v>
      </c>
      <c r="V14" s="26">
        <v>510</v>
      </c>
      <c r="W14" s="20">
        <v>107</v>
      </c>
      <c r="X14" s="21" t="s">
        <v>43</v>
      </c>
      <c r="Y14" s="32" t="s">
        <v>83</v>
      </c>
      <c r="Z14" s="32" t="s">
        <v>43</v>
      </c>
      <c r="AA14" s="33">
        <f t="shared" si="1"/>
        <v>13</v>
      </c>
      <c r="AB14" s="34">
        <f t="shared" si="2"/>
        <v>1918.8</v>
      </c>
      <c r="AC14" s="35">
        <f t="shared" si="3"/>
        <v>24944.399999999998</v>
      </c>
      <c r="AD14" s="36"/>
    </row>
    <row r="15" spans="1:30">
      <c r="A15" s="20">
        <v>2018</v>
      </c>
      <c r="B15" s="20">
        <v>1152</v>
      </c>
      <c r="C15" s="21" t="s">
        <v>75</v>
      </c>
      <c r="D15" s="30" t="s">
        <v>76</v>
      </c>
      <c r="E15" s="21" t="s">
        <v>77</v>
      </c>
      <c r="F15" s="23" t="s">
        <v>78</v>
      </c>
      <c r="G15" s="24">
        <v>76.75</v>
      </c>
      <c r="H15" s="24">
        <v>0</v>
      </c>
      <c r="I15" s="25" t="s">
        <v>36</v>
      </c>
      <c r="J15" s="24">
        <f t="shared" si="0"/>
        <v>76.75</v>
      </c>
      <c r="K15" s="31" t="s">
        <v>79</v>
      </c>
      <c r="L15" s="20">
        <v>2018</v>
      </c>
      <c r="M15" s="20">
        <v>14415</v>
      </c>
      <c r="N15" s="21" t="s">
        <v>73</v>
      </c>
      <c r="O15" s="23" t="s">
        <v>80</v>
      </c>
      <c r="P15" s="21" t="s">
        <v>81</v>
      </c>
      <c r="Q15" s="23" t="s">
        <v>82</v>
      </c>
      <c r="R15" s="20">
        <v>1900</v>
      </c>
      <c r="S15" s="20">
        <v>4</v>
      </c>
      <c r="T15" s="20">
        <v>1</v>
      </c>
      <c r="U15" s="26">
        <v>2018</v>
      </c>
      <c r="V15" s="26">
        <v>510</v>
      </c>
      <c r="W15" s="20">
        <v>108</v>
      </c>
      <c r="X15" s="21" t="s">
        <v>43</v>
      </c>
      <c r="Y15" s="32" t="s">
        <v>83</v>
      </c>
      <c r="Z15" s="32" t="s">
        <v>43</v>
      </c>
      <c r="AA15" s="33">
        <f t="shared" si="1"/>
        <v>13</v>
      </c>
      <c r="AB15" s="34">
        <f t="shared" si="2"/>
        <v>76.75</v>
      </c>
      <c r="AC15" s="35">
        <f t="shared" si="3"/>
        <v>997.75</v>
      </c>
      <c r="AD15" s="36"/>
    </row>
    <row r="16" spans="1:30">
      <c r="A16" s="20">
        <v>2018</v>
      </c>
      <c r="B16" s="20">
        <v>1152</v>
      </c>
      <c r="C16" s="21" t="s">
        <v>75</v>
      </c>
      <c r="D16" s="30" t="s">
        <v>76</v>
      </c>
      <c r="E16" s="21" t="s">
        <v>77</v>
      </c>
      <c r="F16" s="23" t="s">
        <v>78</v>
      </c>
      <c r="G16" s="24">
        <v>2530.9899999999998</v>
      </c>
      <c r="H16" s="24">
        <v>0</v>
      </c>
      <c r="I16" s="25" t="s">
        <v>36</v>
      </c>
      <c r="J16" s="24">
        <f t="shared" si="0"/>
        <v>2530.9899999999998</v>
      </c>
      <c r="K16" s="31" t="s">
        <v>41</v>
      </c>
      <c r="L16" s="20">
        <v>2018</v>
      </c>
      <c r="M16" s="20">
        <v>14415</v>
      </c>
      <c r="N16" s="21" t="s">
        <v>73</v>
      </c>
      <c r="O16" s="23" t="s">
        <v>80</v>
      </c>
      <c r="P16" s="21" t="s">
        <v>81</v>
      </c>
      <c r="Q16" s="23" t="s">
        <v>82</v>
      </c>
      <c r="R16" s="20">
        <v>1900</v>
      </c>
      <c r="S16" s="20">
        <v>4</v>
      </c>
      <c r="T16" s="20">
        <v>1</v>
      </c>
      <c r="U16" s="26">
        <v>2018</v>
      </c>
      <c r="V16" s="26">
        <v>510</v>
      </c>
      <c r="W16" s="20">
        <v>109</v>
      </c>
      <c r="X16" s="21" t="s">
        <v>43</v>
      </c>
      <c r="Y16" s="32" t="s">
        <v>83</v>
      </c>
      <c r="Z16" s="32" t="s">
        <v>43</v>
      </c>
      <c r="AA16" s="33">
        <f t="shared" si="1"/>
        <v>13</v>
      </c>
      <c r="AB16" s="34">
        <f t="shared" si="2"/>
        <v>2530.9899999999998</v>
      </c>
      <c r="AC16" s="35">
        <f t="shared" si="3"/>
        <v>32902.869999999995</v>
      </c>
      <c r="AD16" s="36"/>
    </row>
    <row r="17" spans="1:30">
      <c r="A17" s="20">
        <v>2018</v>
      </c>
      <c r="B17" s="20">
        <v>1152</v>
      </c>
      <c r="C17" s="21" t="s">
        <v>75</v>
      </c>
      <c r="D17" s="30" t="s">
        <v>76</v>
      </c>
      <c r="E17" s="21" t="s">
        <v>77</v>
      </c>
      <c r="F17" s="23" t="s">
        <v>78</v>
      </c>
      <c r="G17" s="24">
        <v>101.24</v>
      </c>
      <c r="H17" s="24">
        <v>0</v>
      </c>
      <c r="I17" s="25" t="s">
        <v>36</v>
      </c>
      <c r="J17" s="24">
        <f t="shared" si="0"/>
        <v>101.24</v>
      </c>
      <c r="K17" s="31" t="s">
        <v>84</v>
      </c>
      <c r="L17" s="20">
        <v>2018</v>
      </c>
      <c r="M17" s="20">
        <v>14415</v>
      </c>
      <c r="N17" s="21" t="s">
        <v>73</v>
      </c>
      <c r="O17" s="23" t="s">
        <v>80</v>
      </c>
      <c r="P17" s="21" t="s">
        <v>81</v>
      </c>
      <c r="Q17" s="23" t="s">
        <v>82</v>
      </c>
      <c r="R17" s="20">
        <v>1900</v>
      </c>
      <c r="S17" s="20">
        <v>4</v>
      </c>
      <c r="T17" s="20">
        <v>1</v>
      </c>
      <c r="U17" s="26">
        <v>2018</v>
      </c>
      <c r="V17" s="26">
        <v>510</v>
      </c>
      <c r="W17" s="20">
        <v>110</v>
      </c>
      <c r="X17" s="21" t="s">
        <v>43</v>
      </c>
      <c r="Y17" s="32" t="s">
        <v>83</v>
      </c>
      <c r="Z17" s="32" t="s">
        <v>43</v>
      </c>
      <c r="AA17" s="33">
        <f t="shared" si="1"/>
        <v>13</v>
      </c>
      <c r="AB17" s="34">
        <f t="shared" si="2"/>
        <v>101.24</v>
      </c>
      <c r="AC17" s="35">
        <f t="shared" si="3"/>
        <v>1316.12</v>
      </c>
      <c r="AD17" s="36"/>
    </row>
    <row r="18" spans="1:30">
      <c r="A18" s="20">
        <v>2018</v>
      </c>
      <c r="B18" s="20">
        <v>1154</v>
      </c>
      <c r="C18" s="21" t="s">
        <v>85</v>
      </c>
      <c r="D18" s="30" t="s">
        <v>86</v>
      </c>
      <c r="E18" s="21" t="s">
        <v>69</v>
      </c>
      <c r="F18" s="23" t="s">
        <v>87</v>
      </c>
      <c r="G18" s="24">
        <v>701.32</v>
      </c>
      <c r="H18" s="24">
        <v>126.47</v>
      </c>
      <c r="I18" s="25" t="s">
        <v>36</v>
      </c>
      <c r="J18" s="24">
        <f t="shared" si="0"/>
        <v>574.85</v>
      </c>
      <c r="K18" s="31" t="s">
        <v>88</v>
      </c>
      <c r="L18" s="20">
        <v>2018</v>
      </c>
      <c r="M18" s="20">
        <v>14361</v>
      </c>
      <c r="N18" s="21" t="s">
        <v>73</v>
      </c>
      <c r="O18" s="23" t="s">
        <v>89</v>
      </c>
      <c r="P18" s="21" t="s">
        <v>90</v>
      </c>
      <c r="Q18" s="23" t="s">
        <v>42</v>
      </c>
      <c r="R18" s="20">
        <v>6170</v>
      </c>
      <c r="S18" s="20">
        <v>2</v>
      </c>
      <c r="T18" s="20">
        <v>2</v>
      </c>
      <c r="U18" s="26">
        <v>2018</v>
      </c>
      <c r="V18" s="26">
        <v>573</v>
      </c>
      <c r="W18" s="20">
        <v>28</v>
      </c>
      <c r="X18" s="21" t="s">
        <v>74</v>
      </c>
      <c r="Y18" s="32" t="s">
        <v>91</v>
      </c>
      <c r="Z18" s="32" t="s">
        <v>74</v>
      </c>
      <c r="AA18" s="33">
        <f t="shared" si="1"/>
        <v>16</v>
      </c>
      <c r="AB18" s="34">
        <f t="shared" si="2"/>
        <v>574.85</v>
      </c>
      <c r="AC18" s="35">
        <f t="shared" si="3"/>
        <v>9197.6</v>
      </c>
      <c r="AD18" s="36"/>
    </row>
    <row r="19" spans="1:30">
      <c r="A19" s="20">
        <v>2018</v>
      </c>
      <c r="B19" s="20">
        <v>1155</v>
      </c>
      <c r="C19" s="21" t="s">
        <v>85</v>
      </c>
      <c r="D19" s="30" t="s">
        <v>92</v>
      </c>
      <c r="E19" s="21" t="s">
        <v>75</v>
      </c>
      <c r="F19" s="23" t="s">
        <v>93</v>
      </c>
      <c r="G19" s="24">
        <v>715</v>
      </c>
      <c r="H19" s="24">
        <v>65</v>
      </c>
      <c r="I19" s="25" t="s">
        <v>36</v>
      </c>
      <c r="J19" s="24">
        <f t="shared" si="0"/>
        <v>650</v>
      </c>
      <c r="K19" s="31" t="s">
        <v>94</v>
      </c>
      <c r="L19" s="20">
        <v>2018</v>
      </c>
      <c r="M19" s="20">
        <v>14480</v>
      </c>
      <c r="N19" s="21" t="s">
        <v>75</v>
      </c>
      <c r="O19" s="23" t="s">
        <v>95</v>
      </c>
      <c r="P19" s="21" t="s">
        <v>96</v>
      </c>
      <c r="Q19" s="23" t="s">
        <v>82</v>
      </c>
      <c r="R19" s="20">
        <v>2450</v>
      </c>
      <c r="S19" s="20">
        <v>4</v>
      </c>
      <c r="T19" s="20">
        <v>1</v>
      </c>
      <c r="U19" s="26">
        <v>2018</v>
      </c>
      <c r="V19" s="26">
        <v>383</v>
      </c>
      <c r="W19" s="20">
        <v>29</v>
      </c>
      <c r="X19" s="21" t="s">
        <v>74</v>
      </c>
      <c r="Y19" s="32" t="s">
        <v>97</v>
      </c>
      <c r="Z19" s="32" t="s">
        <v>74</v>
      </c>
      <c r="AA19" s="33">
        <f t="shared" si="1"/>
        <v>12</v>
      </c>
      <c r="AB19" s="34">
        <f t="shared" si="2"/>
        <v>650</v>
      </c>
      <c r="AC19" s="35">
        <f t="shared" si="3"/>
        <v>7800</v>
      </c>
      <c r="AD19" s="36"/>
    </row>
    <row r="20" spans="1:30">
      <c r="A20" s="20">
        <v>2018</v>
      </c>
      <c r="B20" s="20">
        <v>1156</v>
      </c>
      <c r="C20" s="21" t="s">
        <v>85</v>
      </c>
      <c r="D20" s="30" t="s">
        <v>98</v>
      </c>
      <c r="E20" s="21" t="s">
        <v>99</v>
      </c>
      <c r="F20" s="23" t="s">
        <v>100</v>
      </c>
      <c r="G20" s="24">
        <v>90.52</v>
      </c>
      <c r="H20" s="24">
        <v>0</v>
      </c>
      <c r="I20" s="25" t="s">
        <v>36</v>
      </c>
      <c r="J20" s="24">
        <f t="shared" si="0"/>
        <v>90.52</v>
      </c>
      <c r="K20" s="31" t="s">
        <v>79</v>
      </c>
      <c r="L20" s="20">
        <v>2018</v>
      </c>
      <c r="M20" s="20">
        <v>14453</v>
      </c>
      <c r="N20" s="21" t="s">
        <v>75</v>
      </c>
      <c r="O20" s="23" t="s">
        <v>80</v>
      </c>
      <c r="P20" s="21" t="s">
        <v>81</v>
      </c>
      <c r="Q20" s="23" t="s">
        <v>82</v>
      </c>
      <c r="R20" s="20">
        <v>4100</v>
      </c>
      <c r="S20" s="20">
        <v>2</v>
      </c>
      <c r="T20" s="20">
        <v>1</v>
      </c>
      <c r="U20" s="26">
        <v>2018</v>
      </c>
      <c r="V20" s="26">
        <v>29</v>
      </c>
      <c r="W20" s="20">
        <v>103</v>
      </c>
      <c r="X20" s="21" t="s">
        <v>43</v>
      </c>
      <c r="Y20" s="32" t="s">
        <v>101</v>
      </c>
      <c r="Z20" s="32" t="s">
        <v>43</v>
      </c>
      <c r="AA20" s="33">
        <f t="shared" si="1"/>
        <v>5</v>
      </c>
      <c r="AB20" s="34">
        <f t="shared" si="2"/>
        <v>90.52</v>
      </c>
      <c r="AC20" s="35">
        <f t="shared" si="3"/>
        <v>452.59999999999997</v>
      </c>
      <c r="AD20" s="36"/>
    </row>
    <row r="21" spans="1:30">
      <c r="A21" s="20">
        <v>2018</v>
      </c>
      <c r="B21" s="20">
        <v>1156</v>
      </c>
      <c r="C21" s="21" t="s">
        <v>85</v>
      </c>
      <c r="D21" s="30" t="s">
        <v>98</v>
      </c>
      <c r="E21" s="21" t="s">
        <v>99</v>
      </c>
      <c r="F21" s="23" t="s">
        <v>100</v>
      </c>
      <c r="G21" s="24">
        <v>9.0500000000000007</v>
      </c>
      <c r="H21" s="24">
        <v>0</v>
      </c>
      <c r="I21" s="25" t="s">
        <v>36</v>
      </c>
      <c r="J21" s="24">
        <f t="shared" si="0"/>
        <v>9.0500000000000007</v>
      </c>
      <c r="K21" s="31" t="s">
        <v>79</v>
      </c>
      <c r="L21" s="20">
        <v>2018</v>
      </c>
      <c r="M21" s="20">
        <v>14453</v>
      </c>
      <c r="N21" s="21" t="s">
        <v>75</v>
      </c>
      <c r="O21" s="23" t="s">
        <v>80</v>
      </c>
      <c r="P21" s="21" t="s">
        <v>81</v>
      </c>
      <c r="Q21" s="23" t="s">
        <v>82</v>
      </c>
      <c r="R21" s="20">
        <v>4100</v>
      </c>
      <c r="S21" s="20">
        <v>2</v>
      </c>
      <c r="T21" s="20">
        <v>1</v>
      </c>
      <c r="U21" s="26">
        <v>2018</v>
      </c>
      <c r="V21" s="26">
        <v>29</v>
      </c>
      <c r="W21" s="20">
        <v>104</v>
      </c>
      <c r="X21" s="21" t="s">
        <v>43</v>
      </c>
      <c r="Y21" s="32" t="s">
        <v>101</v>
      </c>
      <c r="Z21" s="32" t="s">
        <v>43</v>
      </c>
      <c r="AA21" s="33">
        <f t="shared" si="1"/>
        <v>5</v>
      </c>
      <c r="AB21" s="34">
        <f t="shared" si="2"/>
        <v>9.0500000000000007</v>
      </c>
      <c r="AC21" s="35">
        <f t="shared" si="3"/>
        <v>45.25</v>
      </c>
      <c r="AD21" s="36"/>
    </row>
    <row r="22" spans="1:30">
      <c r="A22" s="20">
        <v>2018</v>
      </c>
      <c r="B22" s="20">
        <v>1157</v>
      </c>
      <c r="C22" s="21" t="s">
        <v>85</v>
      </c>
      <c r="D22" s="30" t="s">
        <v>102</v>
      </c>
      <c r="E22" s="21" t="s">
        <v>73</v>
      </c>
      <c r="F22" s="23" t="s">
        <v>103</v>
      </c>
      <c r="G22" s="24">
        <v>5405.4</v>
      </c>
      <c r="H22" s="24">
        <v>257.39999999999998</v>
      </c>
      <c r="I22" s="25" t="s">
        <v>36</v>
      </c>
      <c r="J22" s="24">
        <f t="shared" si="0"/>
        <v>5148</v>
      </c>
      <c r="K22" s="31" t="s">
        <v>104</v>
      </c>
      <c r="L22" s="20">
        <v>2018</v>
      </c>
      <c r="M22" s="20">
        <v>14452</v>
      </c>
      <c r="N22" s="21" t="s">
        <v>75</v>
      </c>
      <c r="O22" s="23" t="s">
        <v>105</v>
      </c>
      <c r="P22" s="21" t="s">
        <v>106</v>
      </c>
      <c r="Q22" s="23" t="s">
        <v>82</v>
      </c>
      <c r="R22" s="20">
        <v>3770</v>
      </c>
      <c r="S22" s="20">
        <v>6</v>
      </c>
      <c r="T22" s="20">
        <v>1</v>
      </c>
      <c r="U22" s="26">
        <v>2018</v>
      </c>
      <c r="V22" s="26">
        <v>412</v>
      </c>
      <c r="W22" s="20">
        <v>30</v>
      </c>
      <c r="X22" s="21" t="s">
        <v>74</v>
      </c>
      <c r="Y22" s="32" t="s">
        <v>97</v>
      </c>
      <c r="Z22" s="32" t="s">
        <v>74</v>
      </c>
      <c r="AA22" s="33">
        <f t="shared" si="1"/>
        <v>12</v>
      </c>
      <c r="AB22" s="34">
        <f t="shared" si="2"/>
        <v>5148</v>
      </c>
      <c r="AC22" s="35">
        <f t="shared" si="3"/>
        <v>61776</v>
      </c>
      <c r="AD22" s="36"/>
    </row>
    <row r="23" spans="1:30">
      <c r="A23" s="20">
        <v>2018</v>
      </c>
      <c r="B23" s="20">
        <v>1158</v>
      </c>
      <c r="C23" s="21" t="s">
        <v>85</v>
      </c>
      <c r="D23" s="30" t="s">
        <v>107</v>
      </c>
      <c r="E23" s="21" t="s">
        <v>73</v>
      </c>
      <c r="F23" s="23" t="s">
        <v>108</v>
      </c>
      <c r="G23" s="24">
        <v>315.25</v>
      </c>
      <c r="H23" s="24">
        <v>56.85</v>
      </c>
      <c r="I23" s="25" t="s">
        <v>36</v>
      </c>
      <c r="J23" s="24">
        <f t="shared" si="0"/>
        <v>258.39999999999998</v>
      </c>
      <c r="K23" s="31" t="s">
        <v>109</v>
      </c>
      <c r="L23" s="20">
        <v>2018</v>
      </c>
      <c r="M23" s="20">
        <v>14451</v>
      </c>
      <c r="N23" s="21" t="s">
        <v>75</v>
      </c>
      <c r="O23" s="23" t="s">
        <v>110</v>
      </c>
      <c r="P23" s="21" t="s">
        <v>111</v>
      </c>
      <c r="Q23" s="23" t="s">
        <v>42</v>
      </c>
      <c r="R23" s="20">
        <v>460</v>
      </c>
      <c r="S23" s="20">
        <v>6</v>
      </c>
      <c r="T23" s="20">
        <v>1</v>
      </c>
      <c r="U23" s="26">
        <v>2018</v>
      </c>
      <c r="V23" s="26">
        <v>522</v>
      </c>
      <c r="W23" s="20">
        <v>31</v>
      </c>
      <c r="X23" s="21" t="s">
        <v>74</v>
      </c>
      <c r="Y23" s="32" t="s">
        <v>112</v>
      </c>
      <c r="Z23" s="32" t="s">
        <v>74</v>
      </c>
      <c r="AA23" s="33">
        <f t="shared" si="1"/>
        <v>4</v>
      </c>
      <c r="AB23" s="34">
        <f t="shared" si="2"/>
        <v>258.39999999999998</v>
      </c>
      <c r="AC23" s="35">
        <f t="shared" si="3"/>
        <v>1033.5999999999999</v>
      </c>
      <c r="AD23" s="36"/>
    </row>
    <row r="24" spans="1:30">
      <c r="A24" s="20">
        <v>2018</v>
      </c>
      <c r="B24" s="20">
        <v>1160</v>
      </c>
      <c r="C24" s="21" t="s">
        <v>85</v>
      </c>
      <c r="D24" s="30" t="s">
        <v>116</v>
      </c>
      <c r="E24" s="21" t="s">
        <v>69</v>
      </c>
      <c r="F24" s="23" t="s">
        <v>117</v>
      </c>
      <c r="G24" s="24">
        <v>12871</v>
      </c>
      <c r="H24" s="24">
        <v>2321</v>
      </c>
      <c r="I24" s="25" t="s">
        <v>36</v>
      </c>
      <c r="J24" s="24">
        <f t="shared" si="0"/>
        <v>10550</v>
      </c>
      <c r="K24" s="31" t="s">
        <v>118</v>
      </c>
      <c r="L24" s="20">
        <v>2018</v>
      </c>
      <c r="M24" s="20">
        <v>14454</v>
      </c>
      <c r="N24" s="21" t="s">
        <v>75</v>
      </c>
      <c r="O24" s="23" t="s">
        <v>119</v>
      </c>
      <c r="P24" s="21" t="s">
        <v>120</v>
      </c>
      <c r="Q24" s="23" t="s">
        <v>42</v>
      </c>
      <c r="R24" s="20">
        <v>7030</v>
      </c>
      <c r="S24" s="20">
        <v>4</v>
      </c>
      <c r="T24" s="20">
        <v>1</v>
      </c>
      <c r="U24" s="26">
        <v>2018</v>
      </c>
      <c r="V24" s="26">
        <v>488</v>
      </c>
      <c r="W24" s="20">
        <v>435</v>
      </c>
      <c r="X24" s="21" t="s">
        <v>121</v>
      </c>
      <c r="Y24" s="32" t="s">
        <v>121</v>
      </c>
      <c r="Z24" s="32" t="s">
        <v>54</v>
      </c>
      <c r="AA24" s="33">
        <f t="shared" si="1"/>
        <v>1</v>
      </c>
      <c r="AB24" s="34">
        <f t="shared" si="2"/>
        <v>10550</v>
      </c>
      <c r="AC24" s="35">
        <f t="shared" si="3"/>
        <v>10550</v>
      </c>
      <c r="AD24" s="36"/>
    </row>
    <row r="25" spans="1:30">
      <c r="A25" s="20">
        <v>2018</v>
      </c>
      <c r="B25" s="20">
        <v>1161</v>
      </c>
      <c r="C25" s="21" t="s">
        <v>85</v>
      </c>
      <c r="D25" s="30" t="s">
        <v>122</v>
      </c>
      <c r="E25" s="21" t="s">
        <v>69</v>
      </c>
      <c r="F25" s="23" t="s">
        <v>117</v>
      </c>
      <c r="G25" s="24">
        <v>4502.24</v>
      </c>
      <c r="H25" s="24">
        <v>811.88</v>
      </c>
      <c r="I25" s="25" t="s">
        <v>36</v>
      </c>
      <c r="J25" s="24">
        <f t="shared" si="0"/>
        <v>3690.3599999999997</v>
      </c>
      <c r="K25" s="31" t="s">
        <v>123</v>
      </c>
      <c r="L25" s="20">
        <v>2018</v>
      </c>
      <c r="M25" s="20">
        <v>14449</v>
      </c>
      <c r="N25" s="21" t="s">
        <v>75</v>
      </c>
      <c r="O25" s="23" t="s">
        <v>119</v>
      </c>
      <c r="P25" s="21" t="s">
        <v>120</v>
      </c>
      <c r="Q25" s="23" t="s">
        <v>42</v>
      </c>
      <c r="R25" s="20">
        <v>9070</v>
      </c>
      <c r="S25" s="20">
        <v>2</v>
      </c>
      <c r="T25" s="20">
        <v>1</v>
      </c>
      <c r="U25" s="26">
        <v>2018</v>
      </c>
      <c r="V25" s="26">
        <v>466</v>
      </c>
      <c r="W25" s="20">
        <v>436</v>
      </c>
      <c r="X25" s="21" t="s">
        <v>121</v>
      </c>
      <c r="Y25" s="32" t="s">
        <v>121</v>
      </c>
      <c r="Z25" s="32" t="s">
        <v>54</v>
      </c>
      <c r="AA25" s="33">
        <f t="shared" si="1"/>
        <v>1</v>
      </c>
      <c r="AB25" s="34">
        <f t="shared" si="2"/>
        <v>3690.3599999999997</v>
      </c>
      <c r="AC25" s="35">
        <f t="shared" si="3"/>
        <v>3690.3599999999997</v>
      </c>
      <c r="AD25" s="36"/>
    </row>
    <row r="26" spans="1:30">
      <c r="A26" s="20">
        <v>2018</v>
      </c>
      <c r="B26" s="20">
        <v>1163</v>
      </c>
      <c r="C26" s="21" t="s">
        <v>85</v>
      </c>
      <c r="D26" s="30" t="s">
        <v>124</v>
      </c>
      <c r="E26" s="21" t="s">
        <v>75</v>
      </c>
      <c r="F26" s="23" t="s">
        <v>125</v>
      </c>
      <c r="G26" s="24">
        <v>276</v>
      </c>
      <c r="H26" s="24">
        <v>0</v>
      </c>
      <c r="I26" s="25" t="s">
        <v>36</v>
      </c>
      <c r="J26" s="24">
        <f t="shared" si="0"/>
        <v>276</v>
      </c>
      <c r="K26" s="31" t="s">
        <v>126</v>
      </c>
      <c r="L26" s="20">
        <v>2018</v>
      </c>
      <c r="M26" s="20">
        <v>14536</v>
      </c>
      <c r="N26" s="21" t="s">
        <v>85</v>
      </c>
      <c r="O26" s="23" t="s">
        <v>127</v>
      </c>
      <c r="P26" s="21" t="s">
        <v>128</v>
      </c>
      <c r="Q26" s="23" t="s">
        <v>82</v>
      </c>
      <c r="R26" s="20">
        <v>140</v>
      </c>
      <c r="S26" s="20">
        <v>18</v>
      </c>
      <c r="T26" s="20">
        <v>1</v>
      </c>
      <c r="U26" s="26">
        <v>2018</v>
      </c>
      <c r="V26" s="26">
        <v>270</v>
      </c>
      <c r="W26" s="20">
        <v>35</v>
      </c>
      <c r="X26" s="21" t="s">
        <v>74</v>
      </c>
      <c r="Y26" s="32" t="s">
        <v>129</v>
      </c>
      <c r="Z26" s="32" t="s">
        <v>74</v>
      </c>
      <c r="AA26" s="33">
        <f t="shared" si="1"/>
        <v>11</v>
      </c>
      <c r="AB26" s="34">
        <f t="shared" si="2"/>
        <v>276</v>
      </c>
      <c r="AC26" s="35">
        <f t="shared" si="3"/>
        <v>3036</v>
      </c>
      <c r="AD26" s="36"/>
    </row>
    <row r="27" spans="1:30">
      <c r="A27" s="20">
        <v>2018</v>
      </c>
      <c r="B27" s="20">
        <v>1164</v>
      </c>
      <c r="C27" s="21" t="s">
        <v>85</v>
      </c>
      <c r="D27" s="30" t="s">
        <v>130</v>
      </c>
      <c r="E27" s="21" t="s">
        <v>75</v>
      </c>
      <c r="F27" s="23" t="s">
        <v>131</v>
      </c>
      <c r="G27" s="24">
        <v>880</v>
      </c>
      <c r="H27" s="24">
        <v>0</v>
      </c>
      <c r="I27" s="25" t="s">
        <v>36</v>
      </c>
      <c r="J27" s="24">
        <f t="shared" si="0"/>
        <v>880</v>
      </c>
      <c r="K27" s="31" t="s">
        <v>132</v>
      </c>
      <c r="L27" s="20">
        <v>2018</v>
      </c>
      <c r="M27" s="20">
        <v>14537</v>
      </c>
      <c r="N27" s="21" t="s">
        <v>85</v>
      </c>
      <c r="O27" s="23" t="s">
        <v>127</v>
      </c>
      <c r="P27" s="21" t="s">
        <v>128</v>
      </c>
      <c r="Q27" s="23" t="s">
        <v>82</v>
      </c>
      <c r="R27" s="20">
        <v>140</v>
      </c>
      <c r="S27" s="20">
        <v>18</v>
      </c>
      <c r="T27" s="20">
        <v>1</v>
      </c>
      <c r="U27" s="26">
        <v>2018</v>
      </c>
      <c r="V27" s="26">
        <v>169</v>
      </c>
      <c r="W27" s="20">
        <v>36</v>
      </c>
      <c r="X27" s="21" t="s">
        <v>74</v>
      </c>
      <c r="Y27" s="32" t="s">
        <v>129</v>
      </c>
      <c r="Z27" s="32" t="s">
        <v>74</v>
      </c>
      <c r="AA27" s="33">
        <f t="shared" si="1"/>
        <v>11</v>
      </c>
      <c r="AB27" s="34">
        <f t="shared" si="2"/>
        <v>880</v>
      </c>
      <c r="AC27" s="35">
        <f t="shared" si="3"/>
        <v>9680</v>
      </c>
      <c r="AD27" s="36"/>
    </row>
    <row r="28" spans="1:30">
      <c r="A28" s="20">
        <v>2018</v>
      </c>
      <c r="B28" s="20">
        <v>1165</v>
      </c>
      <c r="C28" s="21" t="s">
        <v>85</v>
      </c>
      <c r="D28" s="30" t="s">
        <v>133</v>
      </c>
      <c r="E28" s="21" t="s">
        <v>73</v>
      </c>
      <c r="F28" s="23" t="s">
        <v>134</v>
      </c>
      <c r="G28" s="24">
        <v>350</v>
      </c>
      <c r="H28" s="24">
        <v>63.04</v>
      </c>
      <c r="I28" s="25" t="s">
        <v>36</v>
      </c>
      <c r="J28" s="24">
        <f t="shared" si="0"/>
        <v>286.95999999999998</v>
      </c>
      <c r="K28" s="31" t="s">
        <v>68</v>
      </c>
      <c r="L28" s="20">
        <v>2018</v>
      </c>
      <c r="M28" s="20">
        <v>14535</v>
      </c>
      <c r="N28" s="21" t="s">
        <v>85</v>
      </c>
      <c r="O28" s="23" t="s">
        <v>65</v>
      </c>
      <c r="P28" s="21" t="s">
        <v>66</v>
      </c>
      <c r="Q28" s="23" t="s">
        <v>42</v>
      </c>
      <c r="R28" s="20">
        <v>460</v>
      </c>
      <c r="S28" s="20">
        <v>2</v>
      </c>
      <c r="T28" s="20">
        <v>1</v>
      </c>
      <c r="U28" s="26">
        <v>2019</v>
      </c>
      <c r="V28" s="26">
        <v>115</v>
      </c>
      <c r="W28" s="20">
        <v>445</v>
      </c>
      <c r="X28" s="21" t="s">
        <v>54</v>
      </c>
      <c r="Y28" s="32" t="s">
        <v>121</v>
      </c>
      <c r="Z28" s="32" t="s">
        <v>54</v>
      </c>
      <c r="AA28" s="33">
        <f t="shared" si="1"/>
        <v>1</v>
      </c>
      <c r="AB28" s="34">
        <f t="shared" si="2"/>
        <v>286.95999999999998</v>
      </c>
      <c r="AC28" s="35">
        <f t="shared" si="3"/>
        <v>286.95999999999998</v>
      </c>
      <c r="AD28" s="36"/>
    </row>
    <row r="29" spans="1:30">
      <c r="A29" s="20">
        <v>2018</v>
      </c>
      <c r="B29" s="20">
        <v>1165</v>
      </c>
      <c r="C29" s="21" t="s">
        <v>85</v>
      </c>
      <c r="D29" s="30" t="s">
        <v>133</v>
      </c>
      <c r="E29" s="21" t="s">
        <v>73</v>
      </c>
      <c r="F29" s="23" t="s">
        <v>134</v>
      </c>
      <c r="G29" s="24">
        <v>150</v>
      </c>
      <c r="H29" s="24">
        <v>27.05</v>
      </c>
      <c r="I29" s="25" t="s">
        <v>36</v>
      </c>
      <c r="J29" s="24">
        <f t="shared" si="0"/>
        <v>122.95</v>
      </c>
      <c r="K29" s="31" t="s">
        <v>68</v>
      </c>
      <c r="L29" s="20">
        <v>2018</v>
      </c>
      <c r="M29" s="20">
        <v>14535</v>
      </c>
      <c r="N29" s="21" t="s">
        <v>85</v>
      </c>
      <c r="O29" s="23" t="s">
        <v>65</v>
      </c>
      <c r="P29" s="21" t="s">
        <v>66</v>
      </c>
      <c r="Q29" s="23" t="s">
        <v>42</v>
      </c>
      <c r="R29" s="20">
        <v>1670</v>
      </c>
      <c r="S29" s="20">
        <v>2</v>
      </c>
      <c r="T29" s="20">
        <v>1</v>
      </c>
      <c r="U29" s="26">
        <v>2019</v>
      </c>
      <c r="V29" s="26">
        <v>118</v>
      </c>
      <c r="W29" s="20">
        <v>446</v>
      </c>
      <c r="X29" s="21" t="s">
        <v>54</v>
      </c>
      <c r="Y29" s="32" t="s">
        <v>121</v>
      </c>
      <c r="Z29" s="32" t="s">
        <v>54</v>
      </c>
      <c r="AA29" s="33">
        <f t="shared" si="1"/>
        <v>1</v>
      </c>
      <c r="AB29" s="34">
        <f t="shared" si="2"/>
        <v>122.95</v>
      </c>
      <c r="AC29" s="35">
        <f t="shared" si="3"/>
        <v>122.95</v>
      </c>
      <c r="AD29" s="36"/>
    </row>
    <row r="30" spans="1:30">
      <c r="A30" s="20">
        <v>2018</v>
      </c>
      <c r="B30" s="20">
        <v>1165</v>
      </c>
      <c r="C30" s="21" t="s">
        <v>85</v>
      </c>
      <c r="D30" s="30" t="s">
        <v>133</v>
      </c>
      <c r="E30" s="21" t="s">
        <v>73</v>
      </c>
      <c r="F30" s="23" t="s">
        <v>134</v>
      </c>
      <c r="G30" s="24">
        <v>14.58</v>
      </c>
      <c r="H30" s="24">
        <v>2.7</v>
      </c>
      <c r="I30" s="25" t="s">
        <v>36</v>
      </c>
      <c r="J30" s="24">
        <f t="shared" si="0"/>
        <v>11.879999999999999</v>
      </c>
      <c r="K30" s="31" t="s">
        <v>68</v>
      </c>
      <c r="L30" s="20">
        <v>2018</v>
      </c>
      <c r="M30" s="20">
        <v>14535</v>
      </c>
      <c r="N30" s="21" t="s">
        <v>85</v>
      </c>
      <c r="O30" s="23" t="s">
        <v>65</v>
      </c>
      <c r="P30" s="21" t="s">
        <v>66</v>
      </c>
      <c r="Q30" s="23" t="s">
        <v>42</v>
      </c>
      <c r="R30" s="20">
        <v>1450</v>
      </c>
      <c r="S30" s="20">
        <v>2</v>
      </c>
      <c r="T30" s="20">
        <v>1</v>
      </c>
      <c r="U30" s="26">
        <v>2019</v>
      </c>
      <c r="V30" s="26">
        <v>116</v>
      </c>
      <c r="W30" s="20">
        <v>447</v>
      </c>
      <c r="X30" s="21" t="s">
        <v>54</v>
      </c>
      <c r="Y30" s="32" t="s">
        <v>121</v>
      </c>
      <c r="Z30" s="32" t="s">
        <v>54</v>
      </c>
      <c r="AA30" s="33">
        <f t="shared" si="1"/>
        <v>1</v>
      </c>
      <c r="AB30" s="34">
        <f t="shared" si="2"/>
        <v>11.879999999999999</v>
      </c>
      <c r="AC30" s="35">
        <f t="shared" si="3"/>
        <v>11.879999999999999</v>
      </c>
      <c r="AD30" s="36"/>
    </row>
    <row r="31" spans="1:30">
      <c r="A31" s="20">
        <v>2018</v>
      </c>
      <c r="B31" s="20">
        <v>1165</v>
      </c>
      <c r="C31" s="21" t="s">
        <v>85</v>
      </c>
      <c r="D31" s="30" t="s">
        <v>133</v>
      </c>
      <c r="E31" s="21" t="s">
        <v>73</v>
      </c>
      <c r="F31" s="23" t="s">
        <v>134</v>
      </c>
      <c r="G31" s="24">
        <v>36.14</v>
      </c>
      <c r="H31" s="24">
        <v>6.52</v>
      </c>
      <c r="I31" s="25" t="s">
        <v>36</v>
      </c>
      <c r="J31" s="24">
        <f t="shared" si="0"/>
        <v>29.62</v>
      </c>
      <c r="K31" s="31" t="s">
        <v>68</v>
      </c>
      <c r="L31" s="20">
        <v>2018</v>
      </c>
      <c r="M31" s="20">
        <v>14535</v>
      </c>
      <c r="N31" s="21" t="s">
        <v>85</v>
      </c>
      <c r="O31" s="23" t="s">
        <v>65</v>
      </c>
      <c r="P31" s="21" t="s">
        <v>66</v>
      </c>
      <c r="Q31" s="23" t="s">
        <v>42</v>
      </c>
      <c r="R31" s="20">
        <v>1450</v>
      </c>
      <c r="S31" s="20">
        <v>2</v>
      </c>
      <c r="T31" s="20">
        <v>1</v>
      </c>
      <c r="U31" s="26">
        <v>2019</v>
      </c>
      <c r="V31" s="26">
        <v>116</v>
      </c>
      <c r="W31" s="20">
        <v>448</v>
      </c>
      <c r="X31" s="21" t="s">
        <v>54</v>
      </c>
      <c r="Y31" s="32" t="s">
        <v>121</v>
      </c>
      <c r="Z31" s="32" t="s">
        <v>54</v>
      </c>
      <c r="AA31" s="33">
        <f t="shared" si="1"/>
        <v>1</v>
      </c>
      <c r="AB31" s="34">
        <f t="shared" si="2"/>
        <v>29.62</v>
      </c>
      <c r="AC31" s="35">
        <f t="shared" si="3"/>
        <v>29.62</v>
      </c>
      <c r="AD31" s="36"/>
    </row>
    <row r="32" spans="1:30">
      <c r="A32" s="20">
        <v>2018</v>
      </c>
      <c r="B32" s="20">
        <v>1165</v>
      </c>
      <c r="C32" s="21" t="s">
        <v>85</v>
      </c>
      <c r="D32" s="30" t="s">
        <v>133</v>
      </c>
      <c r="E32" s="21" t="s">
        <v>73</v>
      </c>
      <c r="F32" s="23" t="s">
        <v>134</v>
      </c>
      <c r="G32" s="24">
        <v>150</v>
      </c>
      <c r="H32" s="24">
        <v>27.05</v>
      </c>
      <c r="I32" s="25" t="s">
        <v>36</v>
      </c>
      <c r="J32" s="24">
        <f t="shared" si="0"/>
        <v>122.95</v>
      </c>
      <c r="K32" s="31" t="s">
        <v>68</v>
      </c>
      <c r="L32" s="20">
        <v>2018</v>
      </c>
      <c r="M32" s="20">
        <v>14535</v>
      </c>
      <c r="N32" s="21" t="s">
        <v>85</v>
      </c>
      <c r="O32" s="23" t="s">
        <v>65</v>
      </c>
      <c r="P32" s="21" t="s">
        <v>66</v>
      </c>
      <c r="Q32" s="23" t="s">
        <v>42</v>
      </c>
      <c r="R32" s="20">
        <v>1560</v>
      </c>
      <c r="S32" s="20">
        <v>2</v>
      </c>
      <c r="T32" s="20">
        <v>1</v>
      </c>
      <c r="U32" s="26">
        <v>2019</v>
      </c>
      <c r="V32" s="26">
        <v>117</v>
      </c>
      <c r="W32" s="20">
        <v>449</v>
      </c>
      <c r="X32" s="21" t="s">
        <v>54</v>
      </c>
      <c r="Y32" s="32" t="s">
        <v>121</v>
      </c>
      <c r="Z32" s="32" t="s">
        <v>54</v>
      </c>
      <c r="AA32" s="33">
        <f t="shared" si="1"/>
        <v>1</v>
      </c>
      <c r="AB32" s="34">
        <f t="shared" si="2"/>
        <v>122.95</v>
      </c>
      <c r="AC32" s="35">
        <f t="shared" si="3"/>
        <v>122.95</v>
      </c>
      <c r="AD32" s="36"/>
    </row>
    <row r="33" spans="1:30">
      <c r="A33" s="20">
        <v>2018</v>
      </c>
      <c r="B33" s="20">
        <v>1165</v>
      </c>
      <c r="C33" s="21" t="s">
        <v>85</v>
      </c>
      <c r="D33" s="30" t="s">
        <v>133</v>
      </c>
      <c r="E33" s="21" t="s">
        <v>73</v>
      </c>
      <c r="F33" s="23" t="s">
        <v>134</v>
      </c>
      <c r="G33" s="24">
        <v>12.75</v>
      </c>
      <c r="H33" s="24">
        <v>2.2999999999999998</v>
      </c>
      <c r="I33" s="25" t="s">
        <v>36</v>
      </c>
      <c r="J33" s="24">
        <f t="shared" si="0"/>
        <v>10.45</v>
      </c>
      <c r="K33" s="31" t="s">
        <v>68</v>
      </c>
      <c r="L33" s="20">
        <v>2018</v>
      </c>
      <c r="M33" s="20">
        <v>14535</v>
      </c>
      <c r="N33" s="21" t="s">
        <v>85</v>
      </c>
      <c r="O33" s="23" t="s">
        <v>65</v>
      </c>
      <c r="P33" s="21" t="s">
        <v>66</v>
      </c>
      <c r="Q33" s="23" t="s">
        <v>42</v>
      </c>
      <c r="R33" s="20">
        <v>2000</v>
      </c>
      <c r="S33" s="20">
        <v>2</v>
      </c>
      <c r="T33" s="20">
        <v>1</v>
      </c>
      <c r="U33" s="26">
        <v>2019</v>
      </c>
      <c r="V33" s="26">
        <v>119</v>
      </c>
      <c r="W33" s="20">
        <v>450</v>
      </c>
      <c r="X33" s="21" t="s">
        <v>54</v>
      </c>
      <c r="Y33" s="32" t="s">
        <v>121</v>
      </c>
      <c r="Z33" s="32" t="s">
        <v>54</v>
      </c>
      <c r="AA33" s="33">
        <f t="shared" si="1"/>
        <v>1</v>
      </c>
      <c r="AB33" s="34">
        <f t="shared" si="2"/>
        <v>10.45</v>
      </c>
      <c r="AC33" s="35">
        <f t="shared" si="3"/>
        <v>10.45</v>
      </c>
      <c r="AD33" s="36"/>
    </row>
    <row r="34" spans="1:30">
      <c r="A34" s="20">
        <v>2018</v>
      </c>
      <c r="B34" s="20">
        <v>1165</v>
      </c>
      <c r="C34" s="21" t="s">
        <v>85</v>
      </c>
      <c r="D34" s="30" t="s">
        <v>133</v>
      </c>
      <c r="E34" s="21" t="s">
        <v>73</v>
      </c>
      <c r="F34" s="23" t="s">
        <v>134</v>
      </c>
      <c r="G34" s="24">
        <v>137.25</v>
      </c>
      <c r="H34" s="24">
        <v>24.75</v>
      </c>
      <c r="I34" s="25" t="s">
        <v>36</v>
      </c>
      <c r="J34" s="24">
        <f t="shared" si="0"/>
        <v>112.5</v>
      </c>
      <c r="K34" s="31" t="s">
        <v>68</v>
      </c>
      <c r="L34" s="20">
        <v>2018</v>
      </c>
      <c r="M34" s="20">
        <v>14535</v>
      </c>
      <c r="N34" s="21" t="s">
        <v>85</v>
      </c>
      <c r="O34" s="23" t="s">
        <v>65</v>
      </c>
      <c r="P34" s="21" t="s">
        <v>66</v>
      </c>
      <c r="Q34" s="23" t="s">
        <v>42</v>
      </c>
      <c r="R34" s="20">
        <v>2000</v>
      </c>
      <c r="S34" s="20">
        <v>2</v>
      </c>
      <c r="T34" s="20">
        <v>1</v>
      </c>
      <c r="U34" s="26">
        <v>2019</v>
      </c>
      <c r="V34" s="26">
        <v>119</v>
      </c>
      <c r="W34" s="20">
        <v>451</v>
      </c>
      <c r="X34" s="21" t="s">
        <v>54</v>
      </c>
      <c r="Y34" s="32" t="s">
        <v>121</v>
      </c>
      <c r="Z34" s="32" t="s">
        <v>54</v>
      </c>
      <c r="AA34" s="33">
        <f t="shared" si="1"/>
        <v>1</v>
      </c>
      <c r="AB34" s="34">
        <f t="shared" si="2"/>
        <v>112.5</v>
      </c>
      <c r="AC34" s="35">
        <f t="shared" si="3"/>
        <v>112.5</v>
      </c>
      <c r="AD34" s="36"/>
    </row>
    <row r="35" spans="1:30">
      <c r="A35" s="20">
        <v>2018</v>
      </c>
      <c r="B35" s="20">
        <v>1166</v>
      </c>
      <c r="C35" s="21" t="s">
        <v>85</v>
      </c>
      <c r="D35" s="30" t="s">
        <v>135</v>
      </c>
      <c r="E35" s="21" t="s">
        <v>73</v>
      </c>
      <c r="F35" s="23" t="s">
        <v>136</v>
      </c>
      <c r="G35" s="24">
        <v>151.80000000000001</v>
      </c>
      <c r="H35" s="24">
        <v>13.8</v>
      </c>
      <c r="I35" s="25" t="s">
        <v>36</v>
      </c>
      <c r="J35" s="24">
        <f t="shared" si="0"/>
        <v>138</v>
      </c>
      <c r="K35" s="31" t="s">
        <v>137</v>
      </c>
      <c r="L35" s="20">
        <v>2018</v>
      </c>
      <c r="M35" s="20">
        <v>14533</v>
      </c>
      <c r="N35" s="21" t="s">
        <v>85</v>
      </c>
      <c r="O35" s="23" t="s">
        <v>138</v>
      </c>
      <c r="P35" s="21" t="s">
        <v>139</v>
      </c>
      <c r="Q35" s="23" t="s">
        <v>82</v>
      </c>
      <c r="R35" s="20">
        <v>2450</v>
      </c>
      <c r="S35" s="20">
        <v>4</v>
      </c>
      <c r="T35" s="20">
        <v>1</v>
      </c>
      <c r="U35" s="26">
        <v>2018</v>
      </c>
      <c r="V35" s="26">
        <v>566</v>
      </c>
      <c r="W35" s="20">
        <v>37</v>
      </c>
      <c r="X35" s="21" t="s">
        <v>74</v>
      </c>
      <c r="Y35" s="32" t="s">
        <v>129</v>
      </c>
      <c r="Z35" s="32" t="s">
        <v>74</v>
      </c>
      <c r="AA35" s="33">
        <f t="shared" si="1"/>
        <v>11</v>
      </c>
      <c r="AB35" s="34">
        <f t="shared" si="2"/>
        <v>138</v>
      </c>
      <c r="AC35" s="35">
        <f t="shared" si="3"/>
        <v>1518</v>
      </c>
      <c r="AD35" s="36"/>
    </row>
    <row r="36" spans="1:30">
      <c r="A36" s="20">
        <v>2018</v>
      </c>
      <c r="B36" s="20">
        <v>1168</v>
      </c>
      <c r="C36" s="21" t="s">
        <v>140</v>
      </c>
      <c r="D36" s="30" t="s">
        <v>141</v>
      </c>
      <c r="E36" s="21" t="s">
        <v>85</v>
      </c>
      <c r="F36" s="23" t="s">
        <v>142</v>
      </c>
      <c r="G36" s="24">
        <v>637.45000000000005</v>
      </c>
      <c r="H36" s="24">
        <v>114.95</v>
      </c>
      <c r="I36" s="25" t="s">
        <v>36</v>
      </c>
      <c r="J36" s="24">
        <f t="shared" si="0"/>
        <v>522.5</v>
      </c>
      <c r="K36" s="31" t="s">
        <v>143</v>
      </c>
      <c r="L36" s="20">
        <v>2018</v>
      </c>
      <c r="M36" s="20">
        <v>14679</v>
      </c>
      <c r="N36" s="21" t="s">
        <v>144</v>
      </c>
      <c r="O36" s="23" t="s">
        <v>145</v>
      </c>
      <c r="P36" s="21" t="s">
        <v>146</v>
      </c>
      <c r="Q36" s="23" t="s">
        <v>82</v>
      </c>
      <c r="R36" s="20">
        <v>130</v>
      </c>
      <c r="S36" s="20">
        <v>8</v>
      </c>
      <c r="T36" s="20">
        <v>1</v>
      </c>
      <c r="U36" s="26">
        <v>2018</v>
      </c>
      <c r="V36" s="26">
        <v>532</v>
      </c>
      <c r="W36" s="20">
        <v>38</v>
      </c>
      <c r="X36" s="21" t="s">
        <v>74</v>
      </c>
      <c r="Y36" s="32" t="s">
        <v>129</v>
      </c>
      <c r="Z36" s="32" t="s">
        <v>74</v>
      </c>
      <c r="AA36" s="33">
        <f t="shared" si="1"/>
        <v>11</v>
      </c>
      <c r="AB36" s="34">
        <f t="shared" si="2"/>
        <v>522.5</v>
      </c>
      <c r="AC36" s="35">
        <f t="shared" si="3"/>
        <v>5747.5</v>
      </c>
      <c r="AD36" s="36"/>
    </row>
    <row r="37" spans="1:30">
      <c r="A37" s="20">
        <v>2018</v>
      </c>
      <c r="B37" s="20">
        <v>1169</v>
      </c>
      <c r="C37" s="21" t="s">
        <v>140</v>
      </c>
      <c r="D37" s="30" t="s">
        <v>147</v>
      </c>
      <c r="E37" s="21" t="s">
        <v>73</v>
      </c>
      <c r="F37" s="23" t="s">
        <v>148</v>
      </c>
      <c r="G37" s="24">
        <v>1731.6</v>
      </c>
      <c r="H37" s="24">
        <v>0</v>
      </c>
      <c r="I37" s="25" t="s">
        <v>36</v>
      </c>
      <c r="J37" s="24">
        <f t="shared" si="0"/>
        <v>1731.6</v>
      </c>
      <c r="K37" s="31" t="s">
        <v>41</v>
      </c>
      <c r="L37" s="20">
        <v>2018</v>
      </c>
      <c r="M37" s="20">
        <v>14677</v>
      </c>
      <c r="N37" s="21" t="s">
        <v>144</v>
      </c>
      <c r="O37" s="23" t="s">
        <v>80</v>
      </c>
      <c r="P37" s="21" t="s">
        <v>81</v>
      </c>
      <c r="Q37" s="23" t="s">
        <v>82</v>
      </c>
      <c r="R37" s="20">
        <v>1900</v>
      </c>
      <c r="S37" s="20">
        <v>4</v>
      </c>
      <c r="T37" s="20">
        <v>1</v>
      </c>
      <c r="U37" s="26">
        <v>2018</v>
      </c>
      <c r="V37" s="26">
        <v>510</v>
      </c>
      <c r="W37" s="20">
        <v>111</v>
      </c>
      <c r="X37" s="21" t="s">
        <v>43</v>
      </c>
      <c r="Y37" s="32" t="s">
        <v>74</v>
      </c>
      <c r="Z37" s="32" t="s">
        <v>43</v>
      </c>
      <c r="AA37" s="33">
        <f t="shared" si="1"/>
        <v>3</v>
      </c>
      <c r="AB37" s="34">
        <f t="shared" si="2"/>
        <v>1731.6</v>
      </c>
      <c r="AC37" s="35">
        <f t="shared" si="3"/>
        <v>5194.7999999999993</v>
      </c>
      <c r="AD37" s="36"/>
    </row>
    <row r="38" spans="1:30">
      <c r="A38" s="20">
        <v>2018</v>
      </c>
      <c r="B38" s="20">
        <v>1169</v>
      </c>
      <c r="C38" s="21" t="s">
        <v>140</v>
      </c>
      <c r="D38" s="30" t="s">
        <v>147</v>
      </c>
      <c r="E38" s="21" t="s">
        <v>73</v>
      </c>
      <c r="F38" s="23" t="s">
        <v>148</v>
      </c>
      <c r="G38" s="24">
        <v>69.260000000000005</v>
      </c>
      <c r="H38" s="24">
        <v>0</v>
      </c>
      <c r="I38" s="25" t="s">
        <v>36</v>
      </c>
      <c r="J38" s="24">
        <f t="shared" si="0"/>
        <v>69.260000000000005</v>
      </c>
      <c r="K38" s="31" t="s">
        <v>79</v>
      </c>
      <c r="L38" s="20">
        <v>2018</v>
      </c>
      <c r="M38" s="20">
        <v>14677</v>
      </c>
      <c r="N38" s="21" t="s">
        <v>144</v>
      </c>
      <c r="O38" s="23" t="s">
        <v>80</v>
      </c>
      <c r="P38" s="21" t="s">
        <v>81</v>
      </c>
      <c r="Q38" s="23" t="s">
        <v>82</v>
      </c>
      <c r="R38" s="20">
        <v>1900</v>
      </c>
      <c r="S38" s="20">
        <v>4</v>
      </c>
      <c r="T38" s="20">
        <v>1</v>
      </c>
      <c r="U38" s="26">
        <v>2018</v>
      </c>
      <c r="V38" s="26">
        <v>510</v>
      </c>
      <c r="W38" s="20">
        <v>112</v>
      </c>
      <c r="X38" s="21" t="s">
        <v>43</v>
      </c>
      <c r="Y38" s="32" t="s">
        <v>74</v>
      </c>
      <c r="Z38" s="32" t="s">
        <v>43</v>
      </c>
      <c r="AA38" s="33">
        <f t="shared" si="1"/>
        <v>3</v>
      </c>
      <c r="AB38" s="34">
        <f t="shared" si="2"/>
        <v>69.260000000000005</v>
      </c>
      <c r="AC38" s="35">
        <f t="shared" si="3"/>
        <v>207.78000000000003</v>
      </c>
      <c r="AD38" s="36"/>
    </row>
    <row r="39" spans="1:30">
      <c r="A39" s="20">
        <v>2018</v>
      </c>
      <c r="B39" s="20">
        <v>1169</v>
      </c>
      <c r="C39" s="21" t="s">
        <v>140</v>
      </c>
      <c r="D39" s="30" t="s">
        <v>147</v>
      </c>
      <c r="E39" s="21" t="s">
        <v>73</v>
      </c>
      <c r="F39" s="23" t="s">
        <v>148</v>
      </c>
      <c r="G39" s="24">
        <v>2119.15</v>
      </c>
      <c r="H39" s="24">
        <v>0</v>
      </c>
      <c r="I39" s="25" t="s">
        <v>36</v>
      </c>
      <c r="J39" s="24">
        <f t="shared" si="0"/>
        <v>2119.15</v>
      </c>
      <c r="K39" s="31" t="s">
        <v>41</v>
      </c>
      <c r="L39" s="20">
        <v>2018</v>
      </c>
      <c r="M39" s="20">
        <v>14677</v>
      </c>
      <c r="N39" s="21" t="s">
        <v>144</v>
      </c>
      <c r="O39" s="23" t="s">
        <v>80</v>
      </c>
      <c r="P39" s="21" t="s">
        <v>81</v>
      </c>
      <c r="Q39" s="23" t="s">
        <v>82</v>
      </c>
      <c r="R39" s="20">
        <v>1900</v>
      </c>
      <c r="S39" s="20">
        <v>4</v>
      </c>
      <c r="T39" s="20">
        <v>1</v>
      </c>
      <c r="U39" s="26">
        <v>2018</v>
      </c>
      <c r="V39" s="26">
        <v>510</v>
      </c>
      <c r="W39" s="20">
        <v>113</v>
      </c>
      <c r="X39" s="21" t="s">
        <v>43</v>
      </c>
      <c r="Y39" s="32" t="s">
        <v>74</v>
      </c>
      <c r="Z39" s="32" t="s">
        <v>43</v>
      </c>
      <c r="AA39" s="33">
        <f t="shared" si="1"/>
        <v>3</v>
      </c>
      <c r="AB39" s="34">
        <f t="shared" si="2"/>
        <v>2119.15</v>
      </c>
      <c r="AC39" s="35">
        <f t="shared" si="3"/>
        <v>6357.4500000000007</v>
      </c>
      <c r="AD39" s="36"/>
    </row>
    <row r="40" spans="1:30">
      <c r="A40" s="20">
        <v>2018</v>
      </c>
      <c r="B40" s="20">
        <v>1169</v>
      </c>
      <c r="C40" s="21" t="s">
        <v>140</v>
      </c>
      <c r="D40" s="30" t="s">
        <v>147</v>
      </c>
      <c r="E40" s="21" t="s">
        <v>73</v>
      </c>
      <c r="F40" s="23" t="s">
        <v>148</v>
      </c>
      <c r="G40" s="24">
        <v>84.77</v>
      </c>
      <c r="H40" s="24">
        <v>0</v>
      </c>
      <c r="I40" s="25" t="s">
        <v>36</v>
      </c>
      <c r="J40" s="24">
        <f t="shared" si="0"/>
        <v>84.77</v>
      </c>
      <c r="K40" s="31" t="s">
        <v>41</v>
      </c>
      <c r="L40" s="20">
        <v>2018</v>
      </c>
      <c r="M40" s="20">
        <v>14677</v>
      </c>
      <c r="N40" s="21" t="s">
        <v>144</v>
      </c>
      <c r="O40" s="23" t="s">
        <v>80</v>
      </c>
      <c r="P40" s="21" t="s">
        <v>81</v>
      </c>
      <c r="Q40" s="23" t="s">
        <v>82</v>
      </c>
      <c r="R40" s="20">
        <v>1900</v>
      </c>
      <c r="S40" s="20">
        <v>4</v>
      </c>
      <c r="T40" s="20">
        <v>1</v>
      </c>
      <c r="U40" s="26">
        <v>2018</v>
      </c>
      <c r="V40" s="26">
        <v>510</v>
      </c>
      <c r="W40" s="20">
        <v>114</v>
      </c>
      <c r="X40" s="21" t="s">
        <v>43</v>
      </c>
      <c r="Y40" s="32" t="s">
        <v>74</v>
      </c>
      <c r="Z40" s="32" t="s">
        <v>43</v>
      </c>
      <c r="AA40" s="33">
        <f t="shared" si="1"/>
        <v>3</v>
      </c>
      <c r="AB40" s="34">
        <f t="shared" si="2"/>
        <v>84.77</v>
      </c>
      <c r="AC40" s="35">
        <f t="shared" si="3"/>
        <v>254.31</v>
      </c>
      <c r="AD40" s="36"/>
    </row>
    <row r="41" spans="1:30">
      <c r="A41" s="20">
        <v>2018</v>
      </c>
      <c r="B41" s="20">
        <v>1170</v>
      </c>
      <c r="C41" s="21" t="s">
        <v>140</v>
      </c>
      <c r="D41" s="30" t="s">
        <v>149</v>
      </c>
      <c r="E41" s="21" t="s">
        <v>73</v>
      </c>
      <c r="F41" s="23" t="s">
        <v>150</v>
      </c>
      <c r="G41" s="24">
        <v>81.760000000000005</v>
      </c>
      <c r="H41" s="24">
        <v>0</v>
      </c>
      <c r="I41" s="25" t="s">
        <v>36</v>
      </c>
      <c r="J41" s="24">
        <f t="shared" si="0"/>
        <v>81.760000000000005</v>
      </c>
      <c r="K41" s="31" t="s">
        <v>79</v>
      </c>
      <c r="L41" s="20">
        <v>2018</v>
      </c>
      <c r="M41" s="20">
        <v>14678</v>
      </c>
      <c r="N41" s="21" t="s">
        <v>144</v>
      </c>
      <c r="O41" s="23" t="s">
        <v>80</v>
      </c>
      <c r="P41" s="21" t="s">
        <v>81</v>
      </c>
      <c r="Q41" s="23" t="s">
        <v>82</v>
      </c>
      <c r="R41" s="20">
        <v>4100</v>
      </c>
      <c r="S41" s="20">
        <v>2</v>
      </c>
      <c r="T41" s="20">
        <v>1</v>
      </c>
      <c r="U41" s="26">
        <v>2018</v>
      </c>
      <c r="V41" s="26">
        <v>29</v>
      </c>
      <c r="W41" s="20">
        <v>105</v>
      </c>
      <c r="X41" s="21" t="s">
        <v>43</v>
      </c>
      <c r="Y41" s="32" t="s">
        <v>74</v>
      </c>
      <c r="Z41" s="32" t="s">
        <v>43</v>
      </c>
      <c r="AA41" s="33">
        <f t="shared" si="1"/>
        <v>3</v>
      </c>
      <c r="AB41" s="34">
        <f t="shared" si="2"/>
        <v>81.760000000000005</v>
      </c>
      <c r="AC41" s="35">
        <f t="shared" si="3"/>
        <v>245.28000000000003</v>
      </c>
      <c r="AD41" s="36"/>
    </row>
    <row r="42" spans="1:30">
      <c r="A42" s="20">
        <v>2018</v>
      </c>
      <c r="B42" s="20">
        <v>1170</v>
      </c>
      <c r="C42" s="21" t="s">
        <v>140</v>
      </c>
      <c r="D42" s="30" t="s">
        <v>149</v>
      </c>
      <c r="E42" s="21" t="s">
        <v>73</v>
      </c>
      <c r="F42" s="23" t="s">
        <v>150</v>
      </c>
      <c r="G42" s="24">
        <v>8.18</v>
      </c>
      <c r="H42" s="24">
        <v>0</v>
      </c>
      <c r="I42" s="25" t="s">
        <v>36</v>
      </c>
      <c r="J42" s="24">
        <f t="shared" si="0"/>
        <v>8.18</v>
      </c>
      <c r="K42" s="31" t="s">
        <v>79</v>
      </c>
      <c r="L42" s="20">
        <v>2018</v>
      </c>
      <c r="M42" s="20">
        <v>14678</v>
      </c>
      <c r="N42" s="21" t="s">
        <v>144</v>
      </c>
      <c r="O42" s="23" t="s">
        <v>80</v>
      </c>
      <c r="P42" s="21" t="s">
        <v>81</v>
      </c>
      <c r="Q42" s="23" t="s">
        <v>82</v>
      </c>
      <c r="R42" s="20">
        <v>4100</v>
      </c>
      <c r="S42" s="20">
        <v>2</v>
      </c>
      <c r="T42" s="20">
        <v>1</v>
      </c>
      <c r="U42" s="26">
        <v>2018</v>
      </c>
      <c r="V42" s="26">
        <v>29</v>
      </c>
      <c r="W42" s="20">
        <v>106</v>
      </c>
      <c r="X42" s="21" t="s">
        <v>43</v>
      </c>
      <c r="Y42" s="32" t="s">
        <v>74</v>
      </c>
      <c r="Z42" s="32" t="s">
        <v>43</v>
      </c>
      <c r="AA42" s="33">
        <f t="shared" si="1"/>
        <v>3</v>
      </c>
      <c r="AB42" s="34">
        <f t="shared" si="2"/>
        <v>8.18</v>
      </c>
      <c r="AC42" s="35">
        <f t="shared" si="3"/>
        <v>24.54</v>
      </c>
      <c r="AD42" s="36"/>
    </row>
    <row r="43" spans="1:30">
      <c r="A43" s="20">
        <v>2018</v>
      </c>
      <c r="B43" s="20">
        <v>1173</v>
      </c>
      <c r="C43" s="21" t="s">
        <v>140</v>
      </c>
      <c r="D43" s="30" t="s">
        <v>151</v>
      </c>
      <c r="E43" s="21" t="s">
        <v>75</v>
      </c>
      <c r="F43" s="23" t="s">
        <v>152</v>
      </c>
      <c r="G43" s="24">
        <v>4.88</v>
      </c>
      <c r="H43" s="24">
        <v>0.88</v>
      </c>
      <c r="I43" s="25" t="s">
        <v>36</v>
      </c>
      <c r="J43" s="24">
        <f t="shared" si="0"/>
        <v>4</v>
      </c>
      <c r="K43" s="31" t="s">
        <v>41</v>
      </c>
      <c r="L43" s="20">
        <v>2018</v>
      </c>
      <c r="M43" s="20">
        <v>14689</v>
      </c>
      <c r="N43" s="21" t="s">
        <v>144</v>
      </c>
      <c r="O43" s="23" t="s">
        <v>153</v>
      </c>
      <c r="P43" s="21" t="s">
        <v>154</v>
      </c>
      <c r="Q43" s="23" t="s">
        <v>82</v>
      </c>
      <c r="R43" s="20">
        <v>2490</v>
      </c>
      <c r="S43" s="20">
        <v>2</v>
      </c>
      <c r="T43" s="20">
        <v>1</v>
      </c>
      <c r="U43" s="26">
        <v>2018</v>
      </c>
      <c r="V43" s="26">
        <v>46</v>
      </c>
      <c r="W43" s="20">
        <v>39</v>
      </c>
      <c r="X43" s="21" t="s">
        <v>74</v>
      </c>
      <c r="Y43" s="32" t="s">
        <v>155</v>
      </c>
      <c r="Z43" s="32" t="s">
        <v>74</v>
      </c>
      <c r="AA43" s="33">
        <f t="shared" si="1"/>
        <v>9</v>
      </c>
      <c r="AB43" s="34">
        <f t="shared" si="2"/>
        <v>4</v>
      </c>
      <c r="AC43" s="35">
        <f t="shared" si="3"/>
        <v>36</v>
      </c>
      <c r="AD43" s="36"/>
    </row>
    <row r="44" spans="1:30">
      <c r="A44" s="20">
        <v>2018</v>
      </c>
      <c r="B44" s="20">
        <v>1174</v>
      </c>
      <c r="C44" s="21" t="s">
        <v>140</v>
      </c>
      <c r="D44" s="30" t="s">
        <v>156</v>
      </c>
      <c r="E44" s="21" t="s">
        <v>75</v>
      </c>
      <c r="F44" s="23" t="s">
        <v>157</v>
      </c>
      <c r="G44" s="24">
        <v>399.22</v>
      </c>
      <c r="H44" s="24">
        <v>71.989999999999995</v>
      </c>
      <c r="I44" s="25" t="s">
        <v>36</v>
      </c>
      <c r="J44" s="24">
        <f t="shared" si="0"/>
        <v>327.23</v>
      </c>
      <c r="K44" s="31" t="s">
        <v>41</v>
      </c>
      <c r="L44" s="20">
        <v>2018</v>
      </c>
      <c r="M44" s="20">
        <v>14688</v>
      </c>
      <c r="N44" s="21" t="s">
        <v>144</v>
      </c>
      <c r="O44" s="23" t="s">
        <v>153</v>
      </c>
      <c r="P44" s="21" t="s">
        <v>154</v>
      </c>
      <c r="Q44" s="23" t="s">
        <v>82</v>
      </c>
      <c r="R44" s="20">
        <v>2490</v>
      </c>
      <c r="S44" s="20">
        <v>2</v>
      </c>
      <c r="T44" s="20">
        <v>1</v>
      </c>
      <c r="U44" s="26">
        <v>2018</v>
      </c>
      <c r="V44" s="26">
        <v>46</v>
      </c>
      <c r="W44" s="20">
        <v>40</v>
      </c>
      <c r="X44" s="21" t="s">
        <v>74</v>
      </c>
      <c r="Y44" s="32" t="s">
        <v>155</v>
      </c>
      <c r="Z44" s="32" t="s">
        <v>74</v>
      </c>
      <c r="AA44" s="33">
        <f t="shared" si="1"/>
        <v>9</v>
      </c>
      <c r="AB44" s="34">
        <f t="shared" si="2"/>
        <v>327.23</v>
      </c>
      <c r="AC44" s="35">
        <f t="shared" si="3"/>
        <v>2945.07</v>
      </c>
      <c r="AD44" s="36"/>
    </row>
    <row r="45" spans="1:30">
      <c r="A45" s="20">
        <v>2018</v>
      </c>
      <c r="B45" s="20">
        <v>1175</v>
      </c>
      <c r="C45" s="21" t="s">
        <v>140</v>
      </c>
      <c r="D45" s="30" t="s">
        <v>158</v>
      </c>
      <c r="E45" s="21" t="s">
        <v>144</v>
      </c>
      <c r="F45" s="23" t="s">
        <v>159</v>
      </c>
      <c r="G45" s="24">
        <v>5000</v>
      </c>
      <c r="H45" s="24">
        <v>901.64</v>
      </c>
      <c r="I45" s="25" t="s">
        <v>36</v>
      </c>
      <c r="J45" s="24">
        <f t="shared" si="0"/>
        <v>4098.3599999999997</v>
      </c>
      <c r="K45" s="31" t="s">
        <v>160</v>
      </c>
      <c r="L45" s="20">
        <v>2018</v>
      </c>
      <c r="M45" s="20">
        <v>14722</v>
      </c>
      <c r="N45" s="21" t="s">
        <v>140</v>
      </c>
      <c r="O45" s="23" t="s">
        <v>161</v>
      </c>
      <c r="P45" s="21" t="s">
        <v>162</v>
      </c>
      <c r="Q45" s="23" t="s">
        <v>42</v>
      </c>
      <c r="R45" s="20">
        <v>4210</v>
      </c>
      <c r="S45" s="20">
        <v>2</v>
      </c>
      <c r="T45" s="20">
        <v>1</v>
      </c>
      <c r="U45" s="26">
        <v>2018</v>
      </c>
      <c r="V45" s="26">
        <v>594</v>
      </c>
      <c r="W45" s="20">
        <v>41</v>
      </c>
      <c r="X45" s="21" t="s">
        <v>74</v>
      </c>
      <c r="Y45" s="32" t="s">
        <v>163</v>
      </c>
      <c r="Z45" s="32" t="s">
        <v>74</v>
      </c>
      <c r="AA45" s="33">
        <f t="shared" si="1"/>
        <v>8</v>
      </c>
      <c r="AB45" s="34">
        <f t="shared" si="2"/>
        <v>4098.3599999999997</v>
      </c>
      <c r="AC45" s="35">
        <f t="shared" si="3"/>
        <v>32786.879999999997</v>
      </c>
      <c r="AD45" s="36"/>
    </row>
    <row r="46" spans="1:30">
      <c r="A46" s="20">
        <v>2018</v>
      </c>
      <c r="B46" s="20">
        <v>1176</v>
      </c>
      <c r="C46" s="21" t="s">
        <v>140</v>
      </c>
      <c r="D46" s="30" t="s">
        <v>164</v>
      </c>
      <c r="E46" s="21" t="s">
        <v>75</v>
      </c>
      <c r="F46" s="23" t="s">
        <v>165</v>
      </c>
      <c r="G46" s="24">
        <v>4157.32</v>
      </c>
      <c r="H46" s="24">
        <v>749.68</v>
      </c>
      <c r="I46" s="25" t="s">
        <v>36</v>
      </c>
      <c r="J46" s="24">
        <f t="shared" si="0"/>
        <v>3407.64</v>
      </c>
      <c r="K46" s="31" t="s">
        <v>166</v>
      </c>
      <c r="L46" s="20">
        <v>2018</v>
      </c>
      <c r="M46" s="20">
        <v>14721</v>
      </c>
      <c r="N46" s="21" t="s">
        <v>140</v>
      </c>
      <c r="O46" s="23" t="s">
        <v>167</v>
      </c>
      <c r="P46" s="21" t="s">
        <v>168</v>
      </c>
      <c r="Q46" s="23" t="s">
        <v>42</v>
      </c>
      <c r="R46" s="20">
        <v>8230</v>
      </c>
      <c r="S46" s="20">
        <v>4</v>
      </c>
      <c r="T46" s="20">
        <v>1</v>
      </c>
      <c r="U46" s="26">
        <v>2018</v>
      </c>
      <c r="V46" s="26">
        <v>358</v>
      </c>
      <c r="W46" s="20">
        <v>162</v>
      </c>
      <c r="X46" s="21" t="s">
        <v>169</v>
      </c>
      <c r="Y46" s="32" t="s">
        <v>163</v>
      </c>
      <c r="Z46" s="32" t="s">
        <v>169</v>
      </c>
      <c r="AA46" s="33">
        <f t="shared" si="1"/>
        <v>12</v>
      </c>
      <c r="AB46" s="34">
        <f t="shared" si="2"/>
        <v>3407.64</v>
      </c>
      <c r="AC46" s="35">
        <f t="shared" si="3"/>
        <v>40891.68</v>
      </c>
      <c r="AD46" s="36"/>
    </row>
    <row r="47" spans="1:30">
      <c r="A47" s="20">
        <v>2018</v>
      </c>
      <c r="B47" s="20">
        <v>1177</v>
      </c>
      <c r="C47" s="21" t="s">
        <v>140</v>
      </c>
      <c r="D47" s="30" t="s">
        <v>170</v>
      </c>
      <c r="E47" s="21" t="s">
        <v>171</v>
      </c>
      <c r="F47" s="23" t="s">
        <v>172</v>
      </c>
      <c r="G47" s="24">
        <v>122</v>
      </c>
      <c r="H47" s="24">
        <v>22</v>
      </c>
      <c r="I47" s="25" t="s">
        <v>36</v>
      </c>
      <c r="J47" s="24">
        <f t="shared" si="0"/>
        <v>100</v>
      </c>
      <c r="K47" s="31" t="s">
        <v>173</v>
      </c>
      <c r="L47" s="20">
        <v>2018</v>
      </c>
      <c r="M47" s="20">
        <v>14723</v>
      </c>
      <c r="N47" s="21" t="s">
        <v>140</v>
      </c>
      <c r="O47" s="23" t="s">
        <v>174</v>
      </c>
      <c r="P47" s="21" t="s">
        <v>175</v>
      </c>
      <c r="Q47" s="23" t="s">
        <v>42</v>
      </c>
      <c r="R47" s="20">
        <v>580</v>
      </c>
      <c r="S47" s="20">
        <v>12</v>
      </c>
      <c r="T47" s="20">
        <v>1</v>
      </c>
      <c r="U47" s="26">
        <v>2018</v>
      </c>
      <c r="V47" s="26">
        <v>501</v>
      </c>
      <c r="W47" s="20">
        <v>95</v>
      </c>
      <c r="X47" s="21" t="s">
        <v>43</v>
      </c>
      <c r="Y47" s="32" t="s">
        <v>163</v>
      </c>
      <c r="Z47" s="32" t="s">
        <v>43</v>
      </c>
      <c r="AA47" s="33">
        <f t="shared" si="1"/>
        <v>11</v>
      </c>
      <c r="AB47" s="34">
        <f t="shared" si="2"/>
        <v>100</v>
      </c>
      <c r="AC47" s="35">
        <f t="shared" si="3"/>
        <v>1100</v>
      </c>
      <c r="AD47" s="36"/>
    </row>
    <row r="48" spans="1:30">
      <c r="A48" s="20">
        <v>2018</v>
      </c>
      <c r="B48" s="20">
        <v>1178</v>
      </c>
      <c r="C48" s="21" t="s">
        <v>140</v>
      </c>
      <c r="D48" s="30" t="s">
        <v>176</v>
      </c>
      <c r="E48" s="21" t="s">
        <v>144</v>
      </c>
      <c r="F48" s="23" t="s">
        <v>177</v>
      </c>
      <c r="G48" s="24">
        <v>3721</v>
      </c>
      <c r="H48" s="24">
        <v>671</v>
      </c>
      <c r="I48" s="25" t="s">
        <v>36</v>
      </c>
      <c r="J48" s="24">
        <f t="shared" si="0"/>
        <v>3050</v>
      </c>
      <c r="K48" s="31" t="s">
        <v>178</v>
      </c>
      <c r="L48" s="20">
        <v>2018</v>
      </c>
      <c r="M48" s="20">
        <v>14724</v>
      </c>
      <c r="N48" s="21" t="s">
        <v>140</v>
      </c>
      <c r="O48" s="23" t="s">
        <v>179</v>
      </c>
      <c r="P48" s="21" t="s">
        <v>180</v>
      </c>
      <c r="Q48" s="23" t="s">
        <v>42</v>
      </c>
      <c r="R48" s="20">
        <v>6130</v>
      </c>
      <c r="S48" s="20">
        <v>4</v>
      </c>
      <c r="T48" s="20">
        <v>2</v>
      </c>
      <c r="U48" s="26">
        <v>2018</v>
      </c>
      <c r="V48" s="26">
        <v>491</v>
      </c>
      <c r="W48" s="20">
        <v>235</v>
      </c>
      <c r="X48" s="21" t="s">
        <v>181</v>
      </c>
      <c r="Y48" s="32" t="s">
        <v>163</v>
      </c>
      <c r="Z48" s="32" t="s">
        <v>181</v>
      </c>
      <c r="AA48" s="33">
        <f t="shared" si="1"/>
        <v>26</v>
      </c>
      <c r="AB48" s="34">
        <f t="shared" si="2"/>
        <v>3050</v>
      </c>
      <c r="AC48" s="35">
        <f t="shared" si="3"/>
        <v>79300</v>
      </c>
      <c r="AD48" s="36"/>
    </row>
    <row r="49" spans="1:30">
      <c r="A49" s="20">
        <v>2018</v>
      </c>
      <c r="B49" s="20">
        <v>1180</v>
      </c>
      <c r="C49" s="21" t="s">
        <v>140</v>
      </c>
      <c r="D49" s="30" t="s">
        <v>182</v>
      </c>
      <c r="E49" s="21" t="s">
        <v>183</v>
      </c>
      <c r="F49" s="23" t="s">
        <v>184</v>
      </c>
      <c r="G49" s="24">
        <v>3172</v>
      </c>
      <c r="H49" s="24">
        <v>572</v>
      </c>
      <c r="I49" s="25" t="s">
        <v>36</v>
      </c>
      <c r="J49" s="24">
        <f t="shared" si="0"/>
        <v>2600</v>
      </c>
      <c r="K49" s="31" t="s">
        <v>185</v>
      </c>
      <c r="L49" s="20">
        <v>2018</v>
      </c>
      <c r="M49" s="20">
        <v>14719</v>
      </c>
      <c r="N49" s="21" t="s">
        <v>140</v>
      </c>
      <c r="O49" s="23" t="s">
        <v>186</v>
      </c>
      <c r="P49" s="21" t="s">
        <v>187</v>
      </c>
      <c r="Q49" s="23" t="s">
        <v>42</v>
      </c>
      <c r="R49" s="20">
        <v>3550</v>
      </c>
      <c r="S49" s="20">
        <v>2</v>
      </c>
      <c r="T49" s="20">
        <v>1</v>
      </c>
      <c r="U49" s="26">
        <v>2018</v>
      </c>
      <c r="V49" s="26">
        <v>433</v>
      </c>
      <c r="W49" s="20">
        <v>43</v>
      </c>
      <c r="X49" s="21" t="s">
        <v>74</v>
      </c>
      <c r="Y49" s="32" t="s">
        <v>163</v>
      </c>
      <c r="Z49" s="32" t="s">
        <v>74</v>
      </c>
      <c r="AA49" s="33">
        <f t="shared" si="1"/>
        <v>8</v>
      </c>
      <c r="AB49" s="34">
        <f t="shared" si="2"/>
        <v>2600</v>
      </c>
      <c r="AC49" s="35">
        <f t="shared" si="3"/>
        <v>20800</v>
      </c>
      <c r="AD49" s="36"/>
    </row>
    <row r="50" spans="1:30">
      <c r="A50" s="20">
        <v>2018</v>
      </c>
      <c r="B50" s="20">
        <v>1181</v>
      </c>
      <c r="C50" s="21" t="s">
        <v>140</v>
      </c>
      <c r="D50" s="30" t="s">
        <v>188</v>
      </c>
      <c r="E50" s="21" t="s">
        <v>70</v>
      </c>
      <c r="F50" s="23" t="s">
        <v>189</v>
      </c>
      <c r="G50" s="24">
        <v>2862.93</v>
      </c>
      <c r="H50" s="24">
        <v>516.27</v>
      </c>
      <c r="I50" s="25" t="s">
        <v>36</v>
      </c>
      <c r="J50" s="24">
        <f t="shared" si="0"/>
        <v>2346.66</v>
      </c>
      <c r="K50" s="31" t="s">
        <v>190</v>
      </c>
      <c r="L50" s="20">
        <v>2018</v>
      </c>
      <c r="M50" s="20">
        <v>14718</v>
      </c>
      <c r="N50" s="21" t="s">
        <v>140</v>
      </c>
      <c r="O50" s="23" t="s">
        <v>191</v>
      </c>
      <c r="P50" s="21" t="s">
        <v>192</v>
      </c>
      <c r="Q50" s="23" t="s">
        <v>42</v>
      </c>
      <c r="R50" s="20">
        <v>2770</v>
      </c>
      <c r="S50" s="20">
        <v>8</v>
      </c>
      <c r="T50" s="20">
        <v>1</v>
      </c>
      <c r="U50" s="26">
        <v>2018</v>
      </c>
      <c r="V50" s="26">
        <v>549</v>
      </c>
      <c r="W50" s="20">
        <v>44</v>
      </c>
      <c r="X50" s="21" t="s">
        <v>74</v>
      </c>
      <c r="Y50" s="32" t="s">
        <v>193</v>
      </c>
      <c r="Z50" s="32" t="s">
        <v>74</v>
      </c>
      <c r="AA50" s="33">
        <f t="shared" si="1"/>
        <v>7</v>
      </c>
      <c r="AB50" s="34">
        <f t="shared" si="2"/>
        <v>2346.66</v>
      </c>
      <c r="AC50" s="35">
        <f t="shared" si="3"/>
        <v>16426.62</v>
      </c>
      <c r="AD50" s="36"/>
    </row>
    <row r="51" spans="1:30">
      <c r="A51" s="20">
        <v>2018</v>
      </c>
      <c r="B51" s="20">
        <v>1182</v>
      </c>
      <c r="C51" s="21" t="s">
        <v>194</v>
      </c>
      <c r="D51" s="30" t="s">
        <v>195</v>
      </c>
      <c r="E51" s="21" t="s">
        <v>73</v>
      </c>
      <c r="F51" s="23" t="s">
        <v>196</v>
      </c>
      <c r="G51" s="24">
        <v>1085.8</v>
      </c>
      <c r="H51" s="24">
        <v>195.8</v>
      </c>
      <c r="I51" s="25" t="s">
        <v>36</v>
      </c>
      <c r="J51" s="24">
        <f t="shared" si="0"/>
        <v>890</v>
      </c>
      <c r="K51" s="31" t="s">
        <v>197</v>
      </c>
      <c r="L51" s="20">
        <v>2018</v>
      </c>
      <c r="M51" s="20">
        <v>14780</v>
      </c>
      <c r="N51" s="21" t="s">
        <v>140</v>
      </c>
      <c r="O51" s="23" t="s">
        <v>39</v>
      </c>
      <c r="P51" s="21" t="s">
        <v>40</v>
      </c>
      <c r="Q51" s="23" t="s">
        <v>42</v>
      </c>
      <c r="R51" s="20">
        <v>2780</v>
      </c>
      <c r="S51" s="20">
        <v>2</v>
      </c>
      <c r="T51" s="20">
        <v>2</v>
      </c>
      <c r="U51" s="26">
        <v>2018</v>
      </c>
      <c r="V51" s="26">
        <v>555</v>
      </c>
      <c r="W51" s="20">
        <v>45</v>
      </c>
      <c r="X51" s="21" t="s">
        <v>74</v>
      </c>
      <c r="Y51" s="32" t="s">
        <v>163</v>
      </c>
      <c r="Z51" s="32" t="s">
        <v>74</v>
      </c>
      <c r="AA51" s="33">
        <f t="shared" si="1"/>
        <v>8</v>
      </c>
      <c r="AB51" s="34">
        <f t="shared" si="2"/>
        <v>890</v>
      </c>
      <c r="AC51" s="35">
        <f t="shared" si="3"/>
        <v>7120</v>
      </c>
      <c r="AD51" s="36"/>
    </row>
    <row r="52" spans="1:30">
      <c r="A52" s="20">
        <v>2018</v>
      </c>
      <c r="B52" s="20">
        <v>1183</v>
      </c>
      <c r="C52" s="21" t="s">
        <v>194</v>
      </c>
      <c r="D52" s="30" t="s">
        <v>198</v>
      </c>
      <c r="E52" s="21" t="s">
        <v>73</v>
      </c>
      <c r="F52" s="23" t="s">
        <v>199</v>
      </c>
      <c r="G52" s="24">
        <v>129.37</v>
      </c>
      <c r="H52" s="24">
        <v>28.46</v>
      </c>
      <c r="I52" s="25" t="s">
        <v>36</v>
      </c>
      <c r="J52" s="24">
        <f t="shared" si="0"/>
        <v>100.91</v>
      </c>
      <c r="K52" s="31" t="s">
        <v>37</v>
      </c>
      <c r="L52" s="20">
        <v>2018</v>
      </c>
      <c r="M52" s="20">
        <v>14782</v>
      </c>
      <c r="N52" s="21" t="s">
        <v>140</v>
      </c>
      <c r="O52" s="23" t="s">
        <v>39</v>
      </c>
      <c r="P52" s="21" t="s">
        <v>40</v>
      </c>
      <c r="Q52" s="23" t="s">
        <v>42</v>
      </c>
      <c r="R52" s="20">
        <v>470</v>
      </c>
      <c r="S52" s="20">
        <v>2</v>
      </c>
      <c r="T52" s="20">
        <v>1</v>
      </c>
      <c r="U52" s="26">
        <v>2018</v>
      </c>
      <c r="V52" s="26">
        <v>190</v>
      </c>
      <c r="W52" s="20">
        <v>77</v>
      </c>
      <c r="X52" s="21" t="s">
        <v>43</v>
      </c>
      <c r="Y52" s="32" t="s">
        <v>163</v>
      </c>
      <c r="Z52" s="32" t="s">
        <v>43</v>
      </c>
      <c r="AA52" s="33">
        <f t="shared" si="1"/>
        <v>11</v>
      </c>
      <c r="AB52" s="34">
        <f t="shared" si="2"/>
        <v>100.91</v>
      </c>
      <c r="AC52" s="35">
        <f t="shared" si="3"/>
        <v>1110.01</v>
      </c>
      <c r="AD52" s="36"/>
    </row>
    <row r="53" spans="1:30">
      <c r="A53" s="20">
        <v>2018</v>
      </c>
      <c r="B53" s="20">
        <v>1183</v>
      </c>
      <c r="C53" s="21" t="s">
        <v>194</v>
      </c>
      <c r="D53" s="30" t="s">
        <v>198</v>
      </c>
      <c r="E53" s="21" t="s">
        <v>73</v>
      </c>
      <c r="F53" s="23" t="s">
        <v>199</v>
      </c>
      <c r="G53" s="24">
        <v>62.7</v>
      </c>
      <c r="H53" s="24">
        <v>13.8</v>
      </c>
      <c r="I53" s="25" t="s">
        <v>36</v>
      </c>
      <c r="J53" s="24">
        <f t="shared" si="0"/>
        <v>48.900000000000006</v>
      </c>
      <c r="K53" s="31" t="s">
        <v>37</v>
      </c>
      <c r="L53" s="20">
        <v>2018</v>
      </c>
      <c r="M53" s="20">
        <v>14782</v>
      </c>
      <c r="N53" s="21" t="s">
        <v>140</v>
      </c>
      <c r="O53" s="23" t="s">
        <v>39</v>
      </c>
      <c r="P53" s="21" t="s">
        <v>40</v>
      </c>
      <c r="Q53" s="23" t="s">
        <v>42</v>
      </c>
      <c r="R53" s="20">
        <v>2010</v>
      </c>
      <c r="S53" s="20">
        <v>2</v>
      </c>
      <c r="T53" s="20">
        <v>1</v>
      </c>
      <c r="U53" s="26">
        <v>2018</v>
      </c>
      <c r="V53" s="26">
        <v>194</v>
      </c>
      <c r="W53" s="20">
        <v>78</v>
      </c>
      <c r="X53" s="21" t="s">
        <v>43</v>
      </c>
      <c r="Y53" s="32" t="s">
        <v>163</v>
      </c>
      <c r="Z53" s="32" t="s">
        <v>43</v>
      </c>
      <c r="AA53" s="33">
        <f t="shared" si="1"/>
        <v>11</v>
      </c>
      <c r="AB53" s="34">
        <f t="shared" si="2"/>
        <v>48.900000000000006</v>
      </c>
      <c r="AC53" s="35">
        <f t="shared" si="3"/>
        <v>537.90000000000009</v>
      </c>
      <c r="AD53" s="36"/>
    </row>
    <row r="54" spans="1:30">
      <c r="A54" s="20">
        <v>2018</v>
      </c>
      <c r="B54" s="20">
        <v>1183</v>
      </c>
      <c r="C54" s="21" t="s">
        <v>194</v>
      </c>
      <c r="D54" s="30" t="s">
        <v>198</v>
      </c>
      <c r="E54" s="21" t="s">
        <v>73</v>
      </c>
      <c r="F54" s="23" t="s">
        <v>199</v>
      </c>
      <c r="G54" s="24">
        <v>207.38</v>
      </c>
      <c r="H54" s="24">
        <v>45.62</v>
      </c>
      <c r="I54" s="25" t="s">
        <v>36</v>
      </c>
      <c r="J54" s="24">
        <f t="shared" si="0"/>
        <v>161.76</v>
      </c>
      <c r="K54" s="31" t="s">
        <v>37</v>
      </c>
      <c r="L54" s="20">
        <v>2018</v>
      </c>
      <c r="M54" s="20">
        <v>14782</v>
      </c>
      <c r="N54" s="21" t="s">
        <v>140</v>
      </c>
      <c r="O54" s="23" t="s">
        <v>39</v>
      </c>
      <c r="P54" s="21" t="s">
        <v>40</v>
      </c>
      <c r="Q54" s="23" t="s">
        <v>42</v>
      </c>
      <c r="R54" s="20">
        <v>1460</v>
      </c>
      <c r="S54" s="20">
        <v>2</v>
      </c>
      <c r="T54" s="20">
        <v>1</v>
      </c>
      <c r="U54" s="26">
        <v>2018</v>
      </c>
      <c r="V54" s="26">
        <v>191</v>
      </c>
      <c r="W54" s="20">
        <v>79</v>
      </c>
      <c r="X54" s="21" t="s">
        <v>43</v>
      </c>
      <c r="Y54" s="32" t="s">
        <v>163</v>
      </c>
      <c r="Z54" s="32" t="s">
        <v>43</v>
      </c>
      <c r="AA54" s="33">
        <f t="shared" si="1"/>
        <v>11</v>
      </c>
      <c r="AB54" s="34">
        <f t="shared" si="2"/>
        <v>161.76</v>
      </c>
      <c r="AC54" s="35">
        <f t="shared" si="3"/>
        <v>1779.36</v>
      </c>
      <c r="AD54" s="36"/>
    </row>
    <row r="55" spans="1:30">
      <c r="A55" s="20">
        <v>2018</v>
      </c>
      <c r="B55" s="20">
        <v>1184</v>
      </c>
      <c r="C55" s="21" t="s">
        <v>194</v>
      </c>
      <c r="D55" s="30" t="s">
        <v>200</v>
      </c>
      <c r="E55" s="21" t="s">
        <v>73</v>
      </c>
      <c r="F55" s="23" t="s">
        <v>199</v>
      </c>
      <c r="G55" s="24">
        <v>227.36</v>
      </c>
      <c r="H55" s="24">
        <v>41</v>
      </c>
      <c r="I55" s="25" t="s">
        <v>36</v>
      </c>
      <c r="J55" s="24">
        <f t="shared" si="0"/>
        <v>186.36</v>
      </c>
      <c r="K55" s="31" t="s">
        <v>37</v>
      </c>
      <c r="L55" s="20">
        <v>2018</v>
      </c>
      <c r="M55" s="20">
        <v>14781</v>
      </c>
      <c r="N55" s="21" t="s">
        <v>140</v>
      </c>
      <c r="O55" s="23" t="s">
        <v>39</v>
      </c>
      <c r="P55" s="21" t="s">
        <v>40</v>
      </c>
      <c r="Q55" s="23" t="s">
        <v>42</v>
      </c>
      <c r="R55" s="20">
        <v>470</v>
      </c>
      <c r="S55" s="20">
        <v>2</v>
      </c>
      <c r="T55" s="20">
        <v>1</v>
      </c>
      <c r="U55" s="26">
        <v>2018</v>
      </c>
      <c r="V55" s="26">
        <v>190</v>
      </c>
      <c r="W55" s="20">
        <v>80</v>
      </c>
      <c r="X55" s="21" t="s">
        <v>43</v>
      </c>
      <c r="Y55" s="32" t="s">
        <v>163</v>
      </c>
      <c r="Z55" s="32" t="s">
        <v>43</v>
      </c>
      <c r="AA55" s="33">
        <f t="shared" si="1"/>
        <v>11</v>
      </c>
      <c r="AB55" s="34">
        <f t="shared" si="2"/>
        <v>186.36</v>
      </c>
      <c r="AC55" s="35">
        <f t="shared" si="3"/>
        <v>2049.96</v>
      </c>
      <c r="AD55" s="36"/>
    </row>
    <row r="56" spans="1:30">
      <c r="A56" s="20">
        <v>2018</v>
      </c>
      <c r="B56" s="20">
        <v>1186</v>
      </c>
      <c r="C56" s="21" t="s">
        <v>194</v>
      </c>
      <c r="D56" s="30" t="s">
        <v>202</v>
      </c>
      <c r="E56" s="21" t="s">
        <v>140</v>
      </c>
      <c r="F56" s="23" t="s">
        <v>203</v>
      </c>
      <c r="G56" s="24">
        <v>98.82</v>
      </c>
      <c r="H56" s="24">
        <v>17.82</v>
      </c>
      <c r="I56" s="25" t="s">
        <v>36</v>
      </c>
      <c r="J56" s="24">
        <f t="shared" si="0"/>
        <v>81</v>
      </c>
      <c r="K56" s="31" t="s">
        <v>204</v>
      </c>
      <c r="L56" s="20">
        <v>2018</v>
      </c>
      <c r="M56" s="20">
        <v>14787</v>
      </c>
      <c r="N56" s="21" t="s">
        <v>194</v>
      </c>
      <c r="O56" s="23" t="s">
        <v>205</v>
      </c>
      <c r="P56" s="21" t="s">
        <v>206</v>
      </c>
      <c r="Q56" s="23" t="s">
        <v>82</v>
      </c>
      <c r="R56" s="20">
        <v>1890</v>
      </c>
      <c r="S56" s="20">
        <v>8</v>
      </c>
      <c r="T56" s="20">
        <v>1</v>
      </c>
      <c r="U56" s="26">
        <v>2018</v>
      </c>
      <c r="V56" s="26">
        <v>597</v>
      </c>
      <c r="W56" s="20">
        <v>46</v>
      </c>
      <c r="X56" s="21" t="s">
        <v>74</v>
      </c>
      <c r="Y56" s="32" t="s">
        <v>207</v>
      </c>
      <c r="Z56" s="32" t="s">
        <v>74</v>
      </c>
      <c r="AA56" s="33">
        <f t="shared" si="1"/>
        <v>5</v>
      </c>
      <c r="AB56" s="34">
        <f t="shared" si="2"/>
        <v>81</v>
      </c>
      <c r="AC56" s="35">
        <f t="shared" si="3"/>
        <v>405</v>
      </c>
      <c r="AD56" s="36"/>
    </row>
    <row r="57" spans="1:30">
      <c r="A57" s="20">
        <v>2018</v>
      </c>
      <c r="B57" s="20">
        <v>1187</v>
      </c>
      <c r="C57" s="21" t="s">
        <v>208</v>
      </c>
      <c r="D57" s="30" t="s">
        <v>209</v>
      </c>
      <c r="E57" s="21" t="s">
        <v>99</v>
      </c>
      <c r="F57" s="23" t="s">
        <v>210</v>
      </c>
      <c r="G57" s="24">
        <v>150.80000000000001</v>
      </c>
      <c r="H57" s="24">
        <v>5.8</v>
      </c>
      <c r="I57" s="25" t="s">
        <v>36</v>
      </c>
      <c r="J57" s="24">
        <f t="shared" si="0"/>
        <v>145</v>
      </c>
      <c r="K57" s="31" t="s">
        <v>211</v>
      </c>
      <c r="L57" s="20">
        <v>2018</v>
      </c>
      <c r="M57" s="20">
        <v>14816</v>
      </c>
      <c r="N57" s="21" t="s">
        <v>194</v>
      </c>
      <c r="O57" s="23" t="s">
        <v>212</v>
      </c>
      <c r="P57" s="21" t="s">
        <v>213</v>
      </c>
      <c r="Q57" s="23" t="s">
        <v>42</v>
      </c>
      <c r="R57" s="20">
        <v>7030</v>
      </c>
      <c r="S57" s="20">
        <v>4</v>
      </c>
      <c r="T57" s="20">
        <v>1</v>
      </c>
      <c r="U57" s="26">
        <v>2018</v>
      </c>
      <c r="V57" s="26">
        <v>478</v>
      </c>
      <c r="W57" s="20">
        <v>70</v>
      </c>
      <c r="X57" s="21" t="s">
        <v>214</v>
      </c>
      <c r="Y57" s="32" t="s">
        <v>207</v>
      </c>
      <c r="Z57" s="32" t="s">
        <v>214</v>
      </c>
      <c r="AA57" s="33">
        <f t="shared" si="1"/>
        <v>6</v>
      </c>
      <c r="AB57" s="34">
        <f t="shared" si="2"/>
        <v>145</v>
      </c>
      <c r="AC57" s="35">
        <f t="shared" si="3"/>
        <v>870</v>
      </c>
      <c r="AD57" s="36"/>
    </row>
    <row r="58" spans="1:30">
      <c r="A58" s="20">
        <v>2018</v>
      </c>
      <c r="B58" s="20">
        <v>1191</v>
      </c>
      <c r="C58" s="21" t="s">
        <v>215</v>
      </c>
      <c r="D58" s="30" t="s">
        <v>217</v>
      </c>
      <c r="E58" s="21" t="s">
        <v>194</v>
      </c>
      <c r="F58" s="23" t="s">
        <v>218</v>
      </c>
      <c r="G58" s="24">
        <v>23.93</v>
      </c>
      <c r="H58" s="24">
        <v>4.32</v>
      </c>
      <c r="I58" s="25" t="s">
        <v>36</v>
      </c>
      <c r="J58" s="24">
        <f t="shared" si="0"/>
        <v>19.61</v>
      </c>
      <c r="K58" s="31" t="s">
        <v>219</v>
      </c>
      <c r="L58" s="20">
        <v>2018</v>
      </c>
      <c r="M58" s="20">
        <v>14832</v>
      </c>
      <c r="N58" s="21" t="s">
        <v>208</v>
      </c>
      <c r="O58" s="23" t="s">
        <v>220</v>
      </c>
      <c r="P58" s="21" t="s">
        <v>221</v>
      </c>
      <c r="Q58" s="23" t="s">
        <v>82</v>
      </c>
      <c r="R58" s="20">
        <v>130</v>
      </c>
      <c r="S58" s="20">
        <v>4</v>
      </c>
      <c r="T58" s="20">
        <v>1</v>
      </c>
      <c r="U58" s="26">
        <v>2018</v>
      </c>
      <c r="V58" s="26">
        <v>181</v>
      </c>
      <c r="W58" s="20">
        <v>50</v>
      </c>
      <c r="X58" s="21" t="s">
        <v>214</v>
      </c>
      <c r="Y58" s="32" t="s">
        <v>112</v>
      </c>
      <c r="Z58" s="32" t="s">
        <v>214</v>
      </c>
      <c r="AA58" s="33">
        <f t="shared" ref="AA58:AA80" si="4">Z58-Y58</f>
        <v>5</v>
      </c>
      <c r="AB58" s="34">
        <f t="shared" si="2"/>
        <v>19.61</v>
      </c>
      <c r="AC58" s="35">
        <f t="shared" ref="AC58:AC80" si="5">AB58*AA58</f>
        <v>98.05</v>
      </c>
      <c r="AD58" s="36"/>
    </row>
    <row r="59" spans="1:30">
      <c r="A59" s="20">
        <v>2018</v>
      </c>
      <c r="B59" s="20">
        <v>1191</v>
      </c>
      <c r="C59" s="21" t="s">
        <v>215</v>
      </c>
      <c r="D59" s="30" t="s">
        <v>217</v>
      </c>
      <c r="E59" s="21" t="s">
        <v>194</v>
      </c>
      <c r="F59" s="23" t="s">
        <v>218</v>
      </c>
      <c r="G59" s="24">
        <v>500</v>
      </c>
      <c r="H59" s="24">
        <v>90.16</v>
      </c>
      <c r="I59" s="25" t="s">
        <v>36</v>
      </c>
      <c r="J59" s="24">
        <f t="shared" si="0"/>
        <v>409.84000000000003</v>
      </c>
      <c r="K59" s="31" t="s">
        <v>219</v>
      </c>
      <c r="L59" s="20">
        <v>2018</v>
      </c>
      <c r="M59" s="20">
        <v>14832</v>
      </c>
      <c r="N59" s="21" t="s">
        <v>208</v>
      </c>
      <c r="O59" s="23" t="s">
        <v>220</v>
      </c>
      <c r="P59" s="21" t="s">
        <v>221</v>
      </c>
      <c r="Q59" s="23" t="s">
        <v>82</v>
      </c>
      <c r="R59" s="20">
        <v>460</v>
      </c>
      <c r="S59" s="20">
        <v>4</v>
      </c>
      <c r="T59" s="20">
        <v>1</v>
      </c>
      <c r="U59" s="26">
        <v>2018</v>
      </c>
      <c r="V59" s="26">
        <v>179</v>
      </c>
      <c r="W59" s="20">
        <v>49</v>
      </c>
      <c r="X59" s="21" t="s">
        <v>214</v>
      </c>
      <c r="Y59" s="32" t="s">
        <v>112</v>
      </c>
      <c r="Z59" s="32" t="s">
        <v>214</v>
      </c>
      <c r="AA59" s="33">
        <f t="shared" si="4"/>
        <v>5</v>
      </c>
      <c r="AB59" s="34">
        <f t="shared" si="2"/>
        <v>409.84000000000003</v>
      </c>
      <c r="AC59" s="35">
        <f t="shared" si="5"/>
        <v>2049.2000000000003</v>
      </c>
      <c r="AD59" s="36"/>
    </row>
    <row r="60" spans="1:30">
      <c r="A60" s="20">
        <v>2018</v>
      </c>
      <c r="B60" s="20">
        <v>1192</v>
      </c>
      <c r="C60" s="21" t="s">
        <v>215</v>
      </c>
      <c r="D60" s="30" t="s">
        <v>222</v>
      </c>
      <c r="E60" s="21" t="s">
        <v>144</v>
      </c>
      <c r="F60" s="23" t="s">
        <v>223</v>
      </c>
      <c r="G60" s="24">
        <v>118.95</v>
      </c>
      <c r="H60" s="24">
        <v>21.45</v>
      </c>
      <c r="I60" s="25" t="s">
        <v>36</v>
      </c>
      <c r="J60" s="24">
        <f t="shared" si="0"/>
        <v>97.5</v>
      </c>
      <c r="K60" s="31" t="s">
        <v>224</v>
      </c>
      <c r="L60" s="20">
        <v>2018</v>
      </c>
      <c r="M60" s="20">
        <v>14879</v>
      </c>
      <c r="N60" s="21" t="s">
        <v>208</v>
      </c>
      <c r="O60" s="23" t="s">
        <v>71</v>
      </c>
      <c r="P60" s="21" t="s">
        <v>72</v>
      </c>
      <c r="Q60" s="23" t="s">
        <v>62</v>
      </c>
      <c r="R60" s="20">
        <v>1130</v>
      </c>
      <c r="S60" s="20">
        <v>6</v>
      </c>
      <c r="T60" s="20">
        <v>1</v>
      </c>
      <c r="U60" s="26">
        <v>2018</v>
      </c>
      <c r="V60" s="26">
        <v>591</v>
      </c>
      <c r="W60" s="20">
        <v>51</v>
      </c>
      <c r="X60" s="21" t="s">
        <v>214</v>
      </c>
      <c r="Y60" s="32" t="s">
        <v>112</v>
      </c>
      <c r="Z60" s="32" t="s">
        <v>214</v>
      </c>
      <c r="AA60" s="33">
        <f t="shared" si="4"/>
        <v>5</v>
      </c>
      <c r="AB60" s="34">
        <f t="shared" si="2"/>
        <v>97.5</v>
      </c>
      <c r="AC60" s="35">
        <f t="shared" si="5"/>
        <v>487.5</v>
      </c>
      <c r="AD60" s="36"/>
    </row>
    <row r="61" spans="1:30">
      <c r="A61" s="20">
        <v>2018</v>
      </c>
      <c r="B61" s="20">
        <v>1192</v>
      </c>
      <c r="C61" s="21" t="s">
        <v>215</v>
      </c>
      <c r="D61" s="30" t="s">
        <v>222</v>
      </c>
      <c r="E61" s="21" t="s">
        <v>144</v>
      </c>
      <c r="F61" s="23" t="s">
        <v>223</v>
      </c>
      <c r="G61" s="24">
        <v>9.15</v>
      </c>
      <c r="H61" s="24">
        <v>1.65</v>
      </c>
      <c r="I61" s="25" t="s">
        <v>36</v>
      </c>
      <c r="J61" s="24">
        <f t="shared" si="0"/>
        <v>7.5</v>
      </c>
      <c r="K61" s="31" t="s">
        <v>224</v>
      </c>
      <c r="L61" s="20">
        <v>2018</v>
      </c>
      <c r="M61" s="20">
        <v>14879</v>
      </c>
      <c r="N61" s="21" t="s">
        <v>208</v>
      </c>
      <c r="O61" s="23" t="s">
        <v>71</v>
      </c>
      <c r="P61" s="21" t="s">
        <v>72</v>
      </c>
      <c r="Q61" s="23" t="s">
        <v>62</v>
      </c>
      <c r="R61" s="20">
        <v>1130</v>
      </c>
      <c r="S61" s="20">
        <v>6</v>
      </c>
      <c r="T61" s="20">
        <v>1</v>
      </c>
      <c r="U61" s="26">
        <v>2018</v>
      </c>
      <c r="V61" s="26">
        <v>517</v>
      </c>
      <c r="W61" s="20">
        <v>52</v>
      </c>
      <c r="X61" s="21" t="s">
        <v>214</v>
      </c>
      <c r="Y61" s="32" t="s">
        <v>112</v>
      </c>
      <c r="Z61" s="32" t="s">
        <v>214</v>
      </c>
      <c r="AA61" s="33">
        <f t="shared" si="4"/>
        <v>5</v>
      </c>
      <c r="AB61" s="34">
        <f t="shared" si="2"/>
        <v>7.5</v>
      </c>
      <c r="AC61" s="35">
        <f t="shared" si="5"/>
        <v>37.5</v>
      </c>
      <c r="AD61" s="36"/>
    </row>
    <row r="62" spans="1:30">
      <c r="A62" s="20">
        <v>2018</v>
      </c>
      <c r="B62" s="20">
        <v>1194</v>
      </c>
      <c r="C62" s="21" t="s">
        <v>215</v>
      </c>
      <c r="D62" s="30" t="s">
        <v>227</v>
      </c>
      <c r="E62" s="21" t="s">
        <v>225</v>
      </c>
      <c r="F62" s="23" t="s">
        <v>228</v>
      </c>
      <c r="G62" s="24">
        <v>1020.42</v>
      </c>
      <c r="H62" s="24">
        <v>184.01</v>
      </c>
      <c r="I62" s="25" t="s">
        <v>36</v>
      </c>
      <c r="J62" s="24">
        <f t="shared" si="0"/>
        <v>836.41</v>
      </c>
      <c r="K62" s="31" t="s">
        <v>229</v>
      </c>
      <c r="L62" s="20">
        <v>2018</v>
      </c>
      <c r="M62" s="20">
        <v>14923</v>
      </c>
      <c r="N62" s="21" t="s">
        <v>215</v>
      </c>
      <c r="O62" s="23" t="s">
        <v>50</v>
      </c>
      <c r="P62" s="21" t="s">
        <v>51</v>
      </c>
      <c r="Q62" s="23" t="s">
        <v>62</v>
      </c>
      <c r="R62" s="20">
        <v>1130</v>
      </c>
      <c r="S62" s="20">
        <v>6</v>
      </c>
      <c r="T62" s="20">
        <v>1</v>
      </c>
      <c r="U62" s="26">
        <v>2018</v>
      </c>
      <c r="V62" s="26">
        <v>496</v>
      </c>
      <c r="W62" s="20">
        <v>54</v>
      </c>
      <c r="X62" s="21" t="s">
        <v>214</v>
      </c>
      <c r="Y62" s="32" t="s">
        <v>101</v>
      </c>
      <c r="Z62" s="32" t="s">
        <v>214</v>
      </c>
      <c r="AA62" s="33">
        <f t="shared" si="4"/>
        <v>3</v>
      </c>
      <c r="AB62" s="34">
        <f t="shared" si="2"/>
        <v>836.41</v>
      </c>
      <c r="AC62" s="35">
        <f t="shared" si="5"/>
        <v>2509.23</v>
      </c>
      <c r="AD62" s="36"/>
    </row>
    <row r="63" spans="1:30">
      <c r="A63" s="20">
        <v>2018</v>
      </c>
      <c r="B63" s="20">
        <v>1195</v>
      </c>
      <c r="C63" s="21" t="s">
        <v>215</v>
      </c>
      <c r="D63" s="30" t="s">
        <v>230</v>
      </c>
      <c r="E63" s="21" t="s">
        <v>225</v>
      </c>
      <c r="F63" s="23" t="s">
        <v>231</v>
      </c>
      <c r="G63" s="24">
        <v>240.5</v>
      </c>
      <c r="H63" s="24">
        <v>0</v>
      </c>
      <c r="I63" s="25" t="s">
        <v>36</v>
      </c>
      <c r="J63" s="24">
        <f t="shared" si="0"/>
        <v>240.5</v>
      </c>
      <c r="K63" s="31" t="s">
        <v>232</v>
      </c>
      <c r="L63" s="20">
        <v>2018</v>
      </c>
      <c r="M63" s="20">
        <v>14924</v>
      </c>
      <c r="N63" s="21" t="s">
        <v>215</v>
      </c>
      <c r="O63" s="23" t="s">
        <v>50</v>
      </c>
      <c r="P63" s="21" t="s">
        <v>51</v>
      </c>
      <c r="Q63" s="23" t="s">
        <v>62</v>
      </c>
      <c r="R63" s="20">
        <v>1130</v>
      </c>
      <c r="S63" s="20">
        <v>4</v>
      </c>
      <c r="T63" s="20">
        <v>1</v>
      </c>
      <c r="U63" s="26">
        <v>2018</v>
      </c>
      <c r="V63" s="26">
        <v>499</v>
      </c>
      <c r="W63" s="20">
        <v>55</v>
      </c>
      <c r="X63" s="21" t="s">
        <v>214</v>
      </c>
      <c r="Y63" s="32" t="s">
        <v>101</v>
      </c>
      <c r="Z63" s="32" t="s">
        <v>214</v>
      </c>
      <c r="AA63" s="33">
        <f t="shared" si="4"/>
        <v>3</v>
      </c>
      <c r="AB63" s="34">
        <f t="shared" si="2"/>
        <v>240.5</v>
      </c>
      <c r="AC63" s="35">
        <f t="shared" si="5"/>
        <v>721.5</v>
      </c>
      <c r="AD63" s="36"/>
    </row>
    <row r="64" spans="1:30">
      <c r="A64" s="20">
        <v>2018</v>
      </c>
      <c r="B64" s="20">
        <v>1196</v>
      </c>
      <c r="C64" s="21" t="s">
        <v>233</v>
      </c>
      <c r="D64" s="30" t="s">
        <v>234</v>
      </c>
      <c r="E64" s="21" t="s">
        <v>235</v>
      </c>
      <c r="F64" s="23" t="s">
        <v>236</v>
      </c>
      <c r="G64" s="24">
        <v>451.4</v>
      </c>
      <c r="H64" s="24">
        <v>81.400000000000006</v>
      </c>
      <c r="I64" s="25" t="s">
        <v>36</v>
      </c>
      <c r="J64" s="24">
        <f t="shared" si="0"/>
        <v>370</v>
      </c>
      <c r="K64" s="31" t="s">
        <v>237</v>
      </c>
      <c r="L64" s="20">
        <v>2018</v>
      </c>
      <c r="M64" s="20">
        <v>14971</v>
      </c>
      <c r="N64" s="21" t="s">
        <v>215</v>
      </c>
      <c r="O64" s="23" t="s">
        <v>238</v>
      </c>
      <c r="P64" s="21" t="s">
        <v>239</v>
      </c>
      <c r="Q64" s="23" t="s">
        <v>42</v>
      </c>
      <c r="R64" s="20">
        <v>4210</v>
      </c>
      <c r="S64" s="20">
        <v>12</v>
      </c>
      <c r="T64" s="20">
        <v>1</v>
      </c>
      <c r="U64" s="26">
        <v>2018</v>
      </c>
      <c r="V64" s="26">
        <v>277</v>
      </c>
      <c r="W64" s="20">
        <v>56</v>
      </c>
      <c r="X64" s="21" t="s">
        <v>214</v>
      </c>
      <c r="Y64" s="32" t="s">
        <v>101</v>
      </c>
      <c r="Z64" s="32" t="s">
        <v>214</v>
      </c>
      <c r="AA64" s="33">
        <f t="shared" si="4"/>
        <v>3</v>
      </c>
      <c r="AB64" s="34">
        <f t="shared" si="2"/>
        <v>370</v>
      </c>
      <c r="AC64" s="35">
        <f t="shared" si="5"/>
        <v>1110</v>
      </c>
      <c r="AD64" s="36"/>
    </row>
    <row r="65" spans="1:30">
      <c r="A65" s="20">
        <v>2018</v>
      </c>
      <c r="B65" s="20">
        <v>1197</v>
      </c>
      <c r="C65" s="21" t="s">
        <v>233</v>
      </c>
      <c r="D65" s="30" t="s">
        <v>240</v>
      </c>
      <c r="E65" s="21" t="s">
        <v>233</v>
      </c>
      <c r="F65" s="23" t="s">
        <v>241</v>
      </c>
      <c r="G65" s="24">
        <v>292.8</v>
      </c>
      <c r="H65" s="24">
        <v>52.8</v>
      </c>
      <c r="I65" s="25" t="s">
        <v>36</v>
      </c>
      <c r="J65" s="24">
        <f t="shared" si="0"/>
        <v>240</v>
      </c>
      <c r="K65" s="31" t="s">
        <v>242</v>
      </c>
      <c r="L65" s="20">
        <v>2018</v>
      </c>
      <c r="M65" s="20">
        <v>14998</v>
      </c>
      <c r="N65" s="21" t="s">
        <v>233</v>
      </c>
      <c r="O65" s="23" t="s">
        <v>243</v>
      </c>
      <c r="P65" s="21" t="s">
        <v>244</v>
      </c>
      <c r="Q65" s="23" t="s">
        <v>42</v>
      </c>
      <c r="R65" s="20">
        <v>1680</v>
      </c>
      <c r="S65" s="20">
        <v>2</v>
      </c>
      <c r="T65" s="20">
        <v>1</v>
      </c>
      <c r="U65" s="26">
        <v>2019</v>
      </c>
      <c r="V65" s="26">
        <v>176</v>
      </c>
      <c r="W65" s="20">
        <v>57</v>
      </c>
      <c r="X65" s="21" t="s">
        <v>214</v>
      </c>
      <c r="Y65" s="32" t="s">
        <v>74</v>
      </c>
      <c r="Z65" s="32" t="s">
        <v>214</v>
      </c>
      <c r="AA65" s="33">
        <f t="shared" si="4"/>
        <v>1</v>
      </c>
      <c r="AB65" s="34">
        <f t="shared" si="2"/>
        <v>240</v>
      </c>
      <c r="AC65" s="35">
        <f t="shared" si="5"/>
        <v>240</v>
      </c>
      <c r="AD65" s="36"/>
    </row>
    <row r="66" spans="1:30">
      <c r="A66" s="20">
        <v>2018</v>
      </c>
      <c r="B66" s="20">
        <v>1197</v>
      </c>
      <c r="C66" s="21" t="s">
        <v>233</v>
      </c>
      <c r="D66" s="30" t="s">
        <v>240</v>
      </c>
      <c r="E66" s="21" t="s">
        <v>233</v>
      </c>
      <c r="F66" s="23" t="s">
        <v>241</v>
      </c>
      <c r="G66" s="24">
        <v>74</v>
      </c>
      <c r="H66" s="24">
        <v>13.34</v>
      </c>
      <c r="I66" s="25" t="s">
        <v>36</v>
      </c>
      <c r="J66" s="24">
        <f t="shared" si="0"/>
        <v>60.66</v>
      </c>
      <c r="K66" s="31" t="s">
        <v>242</v>
      </c>
      <c r="L66" s="20">
        <v>2018</v>
      </c>
      <c r="M66" s="20">
        <v>14998</v>
      </c>
      <c r="N66" s="21" t="s">
        <v>233</v>
      </c>
      <c r="O66" s="23" t="s">
        <v>243</v>
      </c>
      <c r="P66" s="21" t="s">
        <v>244</v>
      </c>
      <c r="Q66" s="23" t="s">
        <v>42</v>
      </c>
      <c r="R66" s="20">
        <v>1570</v>
      </c>
      <c r="S66" s="20">
        <v>2</v>
      </c>
      <c r="T66" s="20">
        <v>1</v>
      </c>
      <c r="U66" s="26">
        <v>2018</v>
      </c>
      <c r="V66" s="26">
        <v>175</v>
      </c>
      <c r="W66" s="20">
        <v>58</v>
      </c>
      <c r="X66" s="21" t="s">
        <v>214</v>
      </c>
      <c r="Y66" s="32" t="s">
        <v>74</v>
      </c>
      <c r="Z66" s="32" t="s">
        <v>214</v>
      </c>
      <c r="AA66" s="33">
        <f t="shared" si="4"/>
        <v>1</v>
      </c>
      <c r="AB66" s="34">
        <f t="shared" si="2"/>
        <v>60.66</v>
      </c>
      <c r="AC66" s="35">
        <f t="shared" si="5"/>
        <v>60.66</v>
      </c>
      <c r="AD66" s="36"/>
    </row>
    <row r="67" spans="1:30">
      <c r="A67" s="20">
        <v>2018</v>
      </c>
      <c r="B67" s="20">
        <v>1197</v>
      </c>
      <c r="C67" s="21" t="s">
        <v>233</v>
      </c>
      <c r="D67" s="30" t="s">
        <v>240</v>
      </c>
      <c r="E67" s="21" t="s">
        <v>233</v>
      </c>
      <c r="F67" s="23" t="s">
        <v>241</v>
      </c>
      <c r="G67" s="24">
        <v>243.2</v>
      </c>
      <c r="H67" s="24">
        <v>43.86</v>
      </c>
      <c r="I67" s="25" t="s">
        <v>36</v>
      </c>
      <c r="J67" s="24">
        <f t="shared" si="0"/>
        <v>199.33999999999997</v>
      </c>
      <c r="K67" s="31" t="s">
        <v>242</v>
      </c>
      <c r="L67" s="20">
        <v>2018</v>
      </c>
      <c r="M67" s="20">
        <v>14998</v>
      </c>
      <c r="N67" s="21" t="s">
        <v>233</v>
      </c>
      <c r="O67" s="23" t="s">
        <v>243</v>
      </c>
      <c r="P67" s="21" t="s">
        <v>244</v>
      </c>
      <c r="Q67" s="23" t="s">
        <v>42</v>
      </c>
      <c r="R67" s="20">
        <v>470</v>
      </c>
      <c r="S67" s="20">
        <v>2</v>
      </c>
      <c r="T67" s="20">
        <v>1</v>
      </c>
      <c r="U67" s="26">
        <v>2018</v>
      </c>
      <c r="V67" s="26">
        <v>173</v>
      </c>
      <c r="W67" s="20">
        <v>59</v>
      </c>
      <c r="X67" s="21" t="s">
        <v>214</v>
      </c>
      <c r="Y67" s="32" t="s">
        <v>74</v>
      </c>
      <c r="Z67" s="32" t="s">
        <v>214</v>
      </c>
      <c r="AA67" s="33">
        <f t="shared" si="4"/>
        <v>1</v>
      </c>
      <c r="AB67" s="34">
        <f t="shared" si="2"/>
        <v>199.33999999999997</v>
      </c>
      <c r="AC67" s="35">
        <f t="shared" si="5"/>
        <v>199.33999999999997</v>
      </c>
      <c r="AD67" s="36"/>
    </row>
    <row r="68" spans="1:30">
      <c r="A68" s="20">
        <v>2018</v>
      </c>
      <c r="B68" s="20">
        <v>1198</v>
      </c>
      <c r="C68" s="21" t="s">
        <v>233</v>
      </c>
      <c r="D68" s="30" t="s">
        <v>245</v>
      </c>
      <c r="E68" s="21" t="s">
        <v>215</v>
      </c>
      <c r="F68" s="23" t="s">
        <v>246</v>
      </c>
      <c r="G68" s="24">
        <v>3000</v>
      </c>
      <c r="H68" s="24">
        <v>540.98</v>
      </c>
      <c r="I68" s="25" t="s">
        <v>36</v>
      </c>
      <c r="J68" s="24">
        <f t="shared" si="0"/>
        <v>2459.02</v>
      </c>
      <c r="K68" s="31" t="s">
        <v>247</v>
      </c>
      <c r="L68" s="20">
        <v>2018</v>
      </c>
      <c r="M68" s="20">
        <v>14982</v>
      </c>
      <c r="N68" s="21" t="s">
        <v>233</v>
      </c>
      <c r="O68" s="23" t="s">
        <v>248</v>
      </c>
      <c r="P68" s="21" t="s">
        <v>249</v>
      </c>
      <c r="Q68" s="23" t="s">
        <v>42</v>
      </c>
      <c r="R68" s="20">
        <v>2780</v>
      </c>
      <c r="S68" s="20">
        <v>10</v>
      </c>
      <c r="T68" s="20">
        <v>1</v>
      </c>
      <c r="U68" s="26">
        <v>2018</v>
      </c>
      <c r="V68" s="26">
        <v>550</v>
      </c>
      <c r="W68" s="20">
        <v>236</v>
      </c>
      <c r="X68" s="21" t="s">
        <v>181</v>
      </c>
      <c r="Y68" s="32" t="s">
        <v>216</v>
      </c>
      <c r="Z68" s="32" t="s">
        <v>181</v>
      </c>
      <c r="AA68" s="33">
        <f t="shared" si="4"/>
        <v>1</v>
      </c>
      <c r="AB68" s="34">
        <f t="shared" si="2"/>
        <v>2459.02</v>
      </c>
      <c r="AC68" s="35">
        <f t="shared" si="5"/>
        <v>2459.02</v>
      </c>
      <c r="AD68" s="36"/>
    </row>
    <row r="69" spans="1:30">
      <c r="A69" s="20">
        <v>2018</v>
      </c>
      <c r="B69" s="20">
        <v>1198</v>
      </c>
      <c r="C69" s="21" t="s">
        <v>233</v>
      </c>
      <c r="D69" s="30" t="s">
        <v>245</v>
      </c>
      <c r="E69" s="21" t="s">
        <v>215</v>
      </c>
      <c r="F69" s="23" t="s">
        <v>246</v>
      </c>
      <c r="G69" s="24">
        <v>986.94</v>
      </c>
      <c r="H69" s="24">
        <v>177.98</v>
      </c>
      <c r="I69" s="25" t="s">
        <v>36</v>
      </c>
      <c r="J69" s="24">
        <f t="shared" si="0"/>
        <v>808.96</v>
      </c>
      <c r="K69" s="31" t="s">
        <v>247</v>
      </c>
      <c r="L69" s="20">
        <v>2018</v>
      </c>
      <c r="M69" s="20">
        <v>14982</v>
      </c>
      <c r="N69" s="21" t="s">
        <v>233</v>
      </c>
      <c r="O69" s="23" t="s">
        <v>248</v>
      </c>
      <c r="P69" s="21" t="s">
        <v>249</v>
      </c>
      <c r="Q69" s="23" t="s">
        <v>42</v>
      </c>
      <c r="R69" s="20">
        <v>2780</v>
      </c>
      <c r="S69" s="20">
        <v>10</v>
      </c>
      <c r="T69" s="20">
        <v>1</v>
      </c>
      <c r="U69" s="26">
        <v>2018</v>
      </c>
      <c r="V69" s="26">
        <v>646</v>
      </c>
      <c r="W69" s="20">
        <v>237</v>
      </c>
      <c r="X69" s="21" t="s">
        <v>181</v>
      </c>
      <c r="Y69" s="32" t="s">
        <v>216</v>
      </c>
      <c r="Z69" s="32" t="s">
        <v>181</v>
      </c>
      <c r="AA69" s="33">
        <f t="shared" si="4"/>
        <v>1</v>
      </c>
      <c r="AB69" s="34">
        <f t="shared" si="2"/>
        <v>808.96</v>
      </c>
      <c r="AC69" s="35">
        <f t="shared" si="5"/>
        <v>808.96</v>
      </c>
      <c r="AD69" s="36"/>
    </row>
    <row r="70" spans="1:30">
      <c r="A70" s="20">
        <v>2018</v>
      </c>
      <c r="B70" s="20">
        <v>1207</v>
      </c>
      <c r="C70" s="21" t="s">
        <v>250</v>
      </c>
      <c r="D70" s="30" t="s">
        <v>251</v>
      </c>
      <c r="E70" s="21" t="s">
        <v>233</v>
      </c>
      <c r="F70" s="23" t="s">
        <v>252</v>
      </c>
      <c r="G70" s="24">
        <v>4200</v>
      </c>
      <c r="H70" s="24">
        <v>200</v>
      </c>
      <c r="I70" s="25" t="s">
        <v>36</v>
      </c>
      <c r="J70" s="24">
        <f t="shared" si="0"/>
        <v>4000</v>
      </c>
      <c r="K70" s="31" t="s">
        <v>253</v>
      </c>
      <c r="L70" s="20">
        <v>2018</v>
      </c>
      <c r="M70" s="20">
        <v>15010</v>
      </c>
      <c r="N70" s="21" t="s">
        <v>233</v>
      </c>
      <c r="O70" s="23" t="s">
        <v>254</v>
      </c>
      <c r="P70" s="21" t="s">
        <v>255</v>
      </c>
      <c r="Q70" s="23" t="s">
        <v>82</v>
      </c>
      <c r="R70" s="20">
        <v>2120</v>
      </c>
      <c r="S70" s="20">
        <v>10</v>
      </c>
      <c r="T70" s="20">
        <v>1</v>
      </c>
      <c r="U70" s="26">
        <v>2017</v>
      </c>
      <c r="V70" s="26">
        <v>612</v>
      </c>
      <c r="W70" s="20">
        <v>61</v>
      </c>
      <c r="X70" s="21" t="s">
        <v>214</v>
      </c>
      <c r="Y70" s="32" t="s">
        <v>256</v>
      </c>
      <c r="Z70" s="32" t="s">
        <v>214</v>
      </c>
      <c r="AA70" s="33">
        <f t="shared" si="4"/>
        <v>2</v>
      </c>
      <c r="AB70" s="34">
        <f t="shared" si="2"/>
        <v>4000</v>
      </c>
      <c r="AC70" s="35">
        <f t="shared" si="5"/>
        <v>8000</v>
      </c>
      <c r="AD70" s="36"/>
    </row>
    <row r="71" spans="1:30">
      <c r="A71" s="20">
        <v>2018</v>
      </c>
      <c r="B71" s="20">
        <v>1212</v>
      </c>
      <c r="C71" s="21" t="s">
        <v>250</v>
      </c>
      <c r="D71" s="30" t="s">
        <v>258</v>
      </c>
      <c r="E71" s="21" t="s">
        <v>259</v>
      </c>
      <c r="F71" s="23" t="s">
        <v>260</v>
      </c>
      <c r="G71" s="24">
        <v>3172</v>
      </c>
      <c r="H71" s="24">
        <v>572</v>
      </c>
      <c r="I71" s="25" t="s">
        <v>36</v>
      </c>
      <c r="J71" s="24">
        <f t="shared" si="0"/>
        <v>2600</v>
      </c>
      <c r="K71" s="31" t="s">
        <v>185</v>
      </c>
      <c r="L71" s="20">
        <v>2018</v>
      </c>
      <c r="M71" s="20">
        <v>15006</v>
      </c>
      <c r="N71" s="21" t="s">
        <v>233</v>
      </c>
      <c r="O71" s="23" t="s">
        <v>186</v>
      </c>
      <c r="P71" s="21" t="s">
        <v>187</v>
      </c>
      <c r="Q71" s="23" t="s">
        <v>42</v>
      </c>
      <c r="R71" s="20">
        <v>3550</v>
      </c>
      <c r="S71" s="20">
        <v>2</v>
      </c>
      <c r="T71" s="20">
        <v>1</v>
      </c>
      <c r="U71" s="26">
        <v>2018</v>
      </c>
      <c r="V71" s="26">
        <v>433</v>
      </c>
      <c r="W71" s="20">
        <v>64</v>
      </c>
      <c r="X71" s="21" t="s">
        <v>214</v>
      </c>
      <c r="Y71" s="32" t="s">
        <v>256</v>
      </c>
      <c r="Z71" s="32" t="s">
        <v>214</v>
      </c>
      <c r="AA71" s="33">
        <f t="shared" si="4"/>
        <v>2</v>
      </c>
      <c r="AB71" s="34">
        <f t="shared" si="2"/>
        <v>2600</v>
      </c>
      <c r="AC71" s="35">
        <f t="shared" si="5"/>
        <v>5200</v>
      </c>
      <c r="AD71" s="36"/>
    </row>
    <row r="72" spans="1:30">
      <c r="A72" s="20">
        <v>2018</v>
      </c>
      <c r="B72" s="20">
        <v>1213</v>
      </c>
      <c r="C72" s="21" t="s">
        <v>250</v>
      </c>
      <c r="D72" s="30" t="s">
        <v>261</v>
      </c>
      <c r="E72" s="21" t="s">
        <v>194</v>
      </c>
      <c r="F72" s="23" t="s">
        <v>260</v>
      </c>
      <c r="G72" s="24">
        <v>3172</v>
      </c>
      <c r="H72" s="24">
        <v>572</v>
      </c>
      <c r="I72" s="25" t="s">
        <v>36</v>
      </c>
      <c r="J72" s="24">
        <f t="shared" ref="J72:J135" si="6">IF(I72="SI", G72-H72,G72)</f>
        <v>2600</v>
      </c>
      <c r="K72" s="31" t="s">
        <v>185</v>
      </c>
      <c r="L72" s="20">
        <v>2018</v>
      </c>
      <c r="M72" s="20">
        <v>15005</v>
      </c>
      <c r="N72" s="21" t="s">
        <v>233</v>
      </c>
      <c r="O72" s="23" t="s">
        <v>186</v>
      </c>
      <c r="P72" s="21" t="s">
        <v>187</v>
      </c>
      <c r="Q72" s="23" t="s">
        <v>42</v>
      </c>
      <c r="R72" s="20">
        <v>3550</v>
      </c>
      <c r="S72" s="20">
        <v>2</v>
      </c>
      <c r="T72" s="20">
        <v>1</v>
      </c>
      <c r="U72" s="26">
        <v>2018</v>
      </c>
      <c r="V72" s="26">
        <v>433</v>
      </c>
      <c r="W72" s="20">
        <v>65</v>
      </c>
      <c r="X72" s="21" t="s">
        <v>214</v>
      </c>
      <c r="Y72" s="32" t="s">
        <v>256</v>
      </c>
      <c r="Z72" s="32" t="s">
        <v>214</v>
      </c>
      <c r="AA72" s="33">
        <f t="shared" si="4"/>
        <v>2</v>
      </c>
      <c r="AB72" s="34">
        <f t="shared" ref="AB72:AB135" si="7">IF(AD72="SI", 0,J72)</f>
        <v>2600</v>
      </c>
      <c r="AC72" s="35">
        <f t="shared" si="5"/>
        <v>5200</v>
      </c>
      <c r="AD72" s="36"/>
    </row>
    <row r="73" spans="1:30">
      <c r="A73" s="20">
        <v>2018</v>
      </c>
      <c r="B73" s="20">
        <v>1215</v>
      </c>
      <c r="C73" s="21" t="s">
        <v>262</v>
      </c>
      <c r="D73" s="30" t="s">
        <v>263</v>
      </c>
      <c r="E73" s="21" t="s">
        <v>264</v>
      </c>
      <c r="F73" s="23" t="s">
        <v>265</v>
      </c>
      <c r="G73" s="24">
        <v>366</v>
      </c>
      <c r="H73" s="24">
        <v>66</v>
      </c>
      <c r="I73" s="25" t="s">
        <v>36</v>
      </c>
      <c r="J73" s="24">
        <f t="shared" si="6"/>
        <v>300</v>
      </c>
      <c r="K73" s="31" t="s">
        <v>237</v>
      </c>
      <c r="L73" s="20">
        <v>2018</v>
      </c>
      <c r="M73" s="20">
        <v>14974</v>
      </c>
      <c r="N73" s="21" t="s">
        <v>233</v>
      </c>
      <c r="O73" s="23" t="s">
        <v>238</v>
      </c>
      <c r="P73" s="21" t="s">
        <v>239</v>
      </c>
      <c r="Q73" s="23" t="s">
        <v>42</v>
      </c>
      <c r="R73" s="20">
        <v>4210</v>
      </c>
      <c r="S73" s="20">
        <v>12</v>
      </c>
      <c r="T73" s="20">
        <v>1</v>
      </c>
      <c r="U73" s="26">
        <v>2018</v>
      </c>
      <c r="V73" s="26">
        <v>277</v>
      </c>
      <c r="W73" s="20">
        <v>67</v>
      </c>
      <c r="X73" s="21" t="s">
        <v>214</v>
      </c>
      <c r="Y73" s="32" t="s">
        <v>256</v>
      </c>
      <c r="Z73" s="32" t="s">
        <v>214</v>
      </c>
      <c r="AA73" s="33">
        <f t="shared" si="4"/>
        <v>2</v>
      </c>
      <c r="AB73" s="34">
        <f t="shared" si="7"/>
        <v>300</v>
      </c>
      <c r="AC73" s="35">
        <f t="shared" si="5"/>
        <v>600</v>
      </c>
      <c r="AD73" s="36"/>
    </row>
    <row r="74" spans="1:30">
      <c r="A74" s="20">
        <v>2018</v>
      </c>
      <c r="B74" s="20">
        <v>1218</v>
      </c>
      <c r="C74" s="21" t="s">
        <v>262</v>
      </c>
      <c r="D74" s="30" t="s">
        <v>267</v>
      </c>
      <c r="E74" s="21" t="s">
        <v>73</v>
      </c>
      <c r="F74" s="23" t="s">
        <v>268</v>
      </c>
      <c r="G74" s="24">
        <v>300</v>
      </c>
      <c r="H74" s="24">
        <v>54.1</v>
      </c>
      <c r="I74" s="25" t="s">
        <v>36</v>
      </c>
      <c r="J74" s="24">
        <f t="shared" si="6"/>
        <v>245.9</v>
      </c>
      <c r="K74" s="31" t="s">
        <v>269</v>
      </c>
      <c r="L74" s="20">
        <v>2018</v>
      </c>
      <c r="M74" s="20">
        <v>15174</v>
      </c>
      <c r="N74" s="21" t="s">
        <v>266</v>
      </c>
      <c r="O74" s="23" t="s">
        <v>270</v>
      </c>
      <c r="P74" s="21" t="s">
        <v>271</v>
      </c>
      <c r="Q74" s="23" t="s">
        <v>42</v>
      </c>
      <c r="R74" s="20">
        <v>1570</v>
      </c>
      <c r="S74" s="20">
        <v>2</v>
      </c>
      <c r="T74" s="20">
        <v>1</v>
      </c>
      <c r="U74" s="26">
        <v>2018</v>
      </c>
      <c r="V74" s="26">
        <v>508</v>
      </c>
      <c r="W74" s="20">
        <v>265</v>
      </c>
      <c r="X74" s="21" t="s">
        <v>272</v>
      </c>
      <c r="Y74" s="32" t="s">
        <v>216</v>
      </c>
      <c r="Z74" s="32" t="s">
        <v>272</v>
      </c>
      <c r="AA74" s="33">
        <f t="shared" si="4"/>
        <v>7</v>
      </c>
      <c r="AB74" s="34">
        <f t="shared" si="7"/>
        <v>245.9</v>
      </c>
      <c r="AC74" s="35">
        <f t="shared" si="5"/>
        <v>1721.3</v>
      </c>
      <c r="AD74" s="36"/>
    </row>
    <row r="75" spans="1:30">
      <c r="A75" s="20">
        <v>2018</v>
      </c>
      <c r="B75" s="20">
        <v>1218</v>
      </c>
      <c r="C75" s="21" t="s">
        <v>262</v>
      </c>
      <c r="D75" s="30" t="s">
        <v>267</v>
      </c>
      <c r="E75" s="21" t="s">
        <v>73</v>
      </c>
      <c r="F75" s="23" t="s">
        <v>273</v>
      </c>
      <c r="G75" s="24">
        <v>90.56</v>
      </c>
      <c r="H75" s="24">
        <v>16.329999999999998</v>
      </c>
      <c r="I75" s="25" t="s">
        <v>36</v>
      </c>
      <c r="J75" s="24">
        <f t="shared" si="6"/>
        <v>74.23</v>
      </c>
      <c r="K75" s="31" t="s">
        <v>269</v>
      </c>
      <c r="L75" s="20">
        <v>2018</v>
      </c>
      <c r="M75" s="20">
        <v>15174</v>
      </c>
      <c r="N75" s="21" t="s">
        <v>266</v>
      </c>
      <c r="O75" s="23" t="s">
        <v>270</v>
      </c>
      <c r="P75" s="21" t="s">
        <v>271</v>
      </c>
      <c r="Q75" s="23" t="s">
        <v>42</v>
      </c>
      <c r="R75" s="20">
        <v>1460</v>
      </c>
      <c r="S75" s="20">
        <v>2</v>
      </c>
      <c r="T75" s="20">
        <v>1</v>
      </c>
      <c r="U75" s="26">
        <v>2018</v>
      </c>
      <c r="V75" s="26">
        <v>212</v>
      </c>
      <c r="W75" s="20">
        <v>266</v>
      </c>
      <c r="X75" s="21" t="s">
        <v>272</v>
      </c>
      <c r="Y75" s="32" t="s">
        <v>216</v>
      </c>
      <c r="Z75" s="32" t="s">
        <v>272</v>
      </c>
      <c r="AA75" s="33">
        <f t="shared" si="4"/>
        <v>7</v>
      </c>
      <c r="AB75" s="34">
        <f t="shared" si="7"/>
        <v>74.23</v>
      </c>
      <c r="AC75" s="35">
        <f t="shared" si="5"/>
        <v>519.61</v>
      </c>
      <c r="AD75" s="36"/>
    </row>
    <row r="76" spans="1:30">
      <c r="A76" s="20">
        <v>2018</v>
      </c>
      <c r="B76" s="20">
        <v>1218</v>
      </c>
      <c r="C76" s="21" t="s">
        <v>262</v>
      </c>
      <c r="D76" s="30" t="s">
        <v>267</v>
      </c>
      <c r="E76" s="21" t="s">
        <v>73</v>
      </c>
      <c r="F76" s="23" t="s">
        <v>273</v>
      </c>
      <c r="G76" s="24">
        <v>224.44</v>
      </c>
      <c r="H76" s="24">
        <v>40.47</v>
      </c>
      <c r="I76" s="25" t="s">
        <v>36</v>
      </c>
      <c r="J76" s="24">
        <f t="shared" si="6"/>
        <v>183.97</v>
      </c>
      <c r="K76" s="31" t="s">
        <v>269</v>
      </c>
      <c r="L76" s="20">
        <v>2018</v>
      </c>
      <c r="M76" s="20">
        <v>15174</v>
      </c>
      <c r="N76" s="21" t="s">
        <v>266</v>
      </c>
      <c r="O76" s="23" t="s">
        <v>270</v>
      </c>
      <c r="P76" s="21" t="s">
        <v>271</v>
      </c>
      <c r="Q76" s="23" t="s">
        <v>42</v>
      </c>
      <c r="R76" s="20">
        <v>1460</v>
      </c>
      <c r="S76" s="20">
        <v>2</v>
      </c>
      <c r="T76" s="20">
        <v>1</v>
      </c>
      <c r="U76" s="26">
        <v>2018</v>
      </c>
      <c r="V76" s="26">
        <v>212</v>
      </c>
      <c r="W76" s="20">
        <v>267</v>
      </c>
      <c r="X76" s="21" t="s">
        <v>272</v>
      </c>
      <c r="Y76" s="32" t="s">
        <v>216</v>
      </c>
      <c r="Z76" s="32" t="s">
        <v>272</v>
      </c>
      <c r="AA76" s="33">
        <f t="shared" si="4"/>
        <v>7</v>
      </c>
      <c r="AB76" s="34">
        <f t="shared" si="7"/>
        <v>183.97</v>
      </c>
      <c r="AC76" s="35">
        <f t="shared" si="5"/>
        <v>1287.79</v>
      </c>
      <c r="AD76" s="36"/>
    </row>
    <row r="77" spans="1:30">
      <c r="A77" s="20">
        <v>2018</v>
      </c>
      <c r="B77" s="20">
        <v>1218</v>
      </c>
      <c r="C77" s="21" t="s">
        <v>262</v>
      </c>
      <c r="D77" s="30" t="s">
        <v>267</v>
      </c>
      <c r="E77" s="21" t="s">
        <v>73</v>
      </c>
      <c r="F77" s="23" t="s">
        <v>273</v>
      </c>
      <c r="G77" s="24">
        <v>300</v>
      </c>
      <c r="H77" s="24">
        <v>54.1</v>
      </c>
      <c r="I77" s="25" t="s">
        <v>36</v>
      </c>
      <c r="J77" s="24">
        <f t="shared" si="6"/>
        <v>245.9</v>
      </c>
      <c r="K77" s="31" t="s">
        <v>269</v>
      </c>
      <c r="L77" s="20">
        <v>2018</v>
      </c>
      <c r="M77" s="20">
        <v>15174</v>
      </c>
      <c r="N77" s="21" t="s">
        <v>266</v>
      </c>
      <c r="O77" s="23" t="s">
        <v>270</v>
      </c>
      <c r="P77" s="21" t="s">
        <v>271</v>
      </c>
      <c r="Q77" s="23" t="s">
        <v>42</v>
      </c>
      <c r="R77" s="20">
        <v>470</v>
      </c>
      <c r="S77" s="20">
        <v>2</v>
      </c>
      <c r="T77" s="20">
        <v>1</v>
      </c>
      <c r="U77" s="26">
        <v>2018</v>
      </c>
      <c r="V77" s="26">
        <v>211</v>
      </c>
      <c r="W77" s="20">
        <v>268</v>
      </c>
      <c r="X77" s="21" t="s">
        <v>272</v>
      </c>
      <c r="Y77" s="32" t="s">
        <v>216</v>
      </c>
      <c r="Z77" s="32" t="s">
        <v>272</v>
      </c>
      <c r="AA77" s="33">
        <f t="shared" si="4"/>
        <v>7</v>
      </c>
      <c r="AB77" s="34">
        <f t="shared" si="7"/>
        <v>245.9</v>
      </c>
      <c r="AC77" s="35">
        <f t="shared" si="5"/>
        <v>1721.3</v>
      </c>
      <c r="AD77" s="36"/>
    </row>
    <row r="78" spans="1:30">
      <c r="A78" s="20">
        <v>2018</v>
      </c>
      <c r="B78" s="20">
        <v>1219</v>
      </c>
      <c r="C78" s="21" t="s">
        <v>262</v>
      </c>
      <c r="D78" s="30" t="s">
        <v>274</v>
      </c>
      <c r="E78" s="21" t="s">
        <v>250</v>
      </c>
      <c r="F78" s="23" t="s">
        <v>275</v>
      </c>
      <c r="G78" s="24">
        <v>1705.07</v>
      </c>
      <c r="H78" s="24">
        <v>307.47000000000003</v>
      </c>
      <c r="I78" s="25" t="s">
        <v>36</v>
      </c>
      <c r="J78" s="24">
        <f t="shared" si="6"/>
        <v>1397.6</v>
      </c>
      <c r="K78" s="31" t="s">
        <v>276</v>
      </c>
      <c r="L78" s="20">
        <v>2018</v>
      </c>
      <c r="M78" s="20">
        <v>15128</v>
      </c>
      <c r="N78" s="21" t="s">
        <v>250</v>
      </c>
      <c r="O78" s="23" t="s">
        <v>50</v>
      </c>
      <c r="P78" s="21" t="s">
        <v>51</v>
      </c>
      <c r="Q78" s="23" t="s">
        <v>52</v>
      </c>
      <c r="R78" s="20">
        <v>360</v>
      </c>
      <c r="S78" s="20">
        <v>2</v>
      </c>
      <c r="T78" s="20">
        <v>1</v>
      </c>
      <c r="U78" s="26">
        <v>2018</v>
      </c>
      <c r="V78" s="26">
        <v>628</v>
      </c>
      <c r="W78" s="20">
        <v>427</v>
      </c>
      <c r="X78" s="21" t="s">
        <v>121</v>
      </c>
      <c r="Y78" s="32" t="s">
        <v>121</v>
      </c>
      <c r="Z78" s="32" t="s">
        <v>54</v>
      </c>
      <c r="AA78" s="33">
        <f t="shared" si="4"/>
        <v>1</v>
      </c>
      <c r="AB78" s="34">
        <f t="shared" si="7"/>
        <v>1397.6</v>
      </c>
      <c r="AC78" s="35">
        <f t="shared" si="5"/>
        <v>1397.6</v>
      </c>
      <c r="AD78" s="36"/>
    </row>
    <row r="79" spans="1:30">
      <c r="A79" s="20">
        <v>2018</v>
      </c>
      <c r="B79" s="20">
        <v>1219</v>
      </c>
      <c r="C79" s="21" t="s">
        <v>262</v>
      </c>
      <c r="D79" s="30" t="s">
        <v>274</v>
      </c>
      <c r="E79" s="21" t="s">
        <v>250</v>
      </c>
      <c r="F79" s="23" t="s">
        <v>275</v>
      </c>
      <c r="G79" s="24">
        <v>8324.7099999999991</v>
      </c>
      <c r="H79" s="24">
        <v>1501.18</v>
      </c>
      <c r="I79" s="25" t="s">
        <v>36</v>
      </c>
      <c r="J79" s="24">
        <f t="shared" si="6"/>
        <v>6823.5299999999988</v>
      </c>
      <c r="K79" s="31" t="s">
        <v>276</v>
      </c>
      <c r="L79" s="20">
        <v>2018</v>
      </c>
      <c r="M79" s="20">
        <v>15128</v>
      </c>
      <c r="N79" s="21" t="s">
        <v>250</v>
      </c>
      <c r="O79" s="23" t="s">
        <v>50</v>
      </c>
      <c r="P79" s="21" t="s">
        <v>51</v>
      </c>
      <c r="Q79" s="23" t="s">
        <v>52</v>
      </c>
      <c r="R79" s="20">
        <v>360</v>
      </c>
      <c r="S79" s="20">
        <v>2</v>
      </c>
      <c r="T79" s="20">
        <v>1</v>
      </c>
      <c r="U79" s="26">
        <v>2018</v>
      </c>
      <c r="V79" s="26">
        <v>628</v>
      </c>
      <c r="W79" s="20">
        <v>428</v>
      </c>
      <c r="X79" s="21" t="s">
        <v>121</v>
      </c>
      <c r="Y79" s="32" t="s">
        <v>121</v>
      </c>
      <c r="Z79" s="32" t="s">
        <v>54</v>
      </c>
      <c r="AA79" s="33">
        <f t="shared" si="4"/>
        <v>1</v>
      </c>
      <c r="AB79" s="34">
        <f t="shared" si="7"/>
        <v>6823.5299999999988</v>
      </c>
      <c r="AC79" s="35">
        <f t="shared" si="5"/>
        <v>6823.5299999999988</v>
      </c>
      <c r="AD79" s="36"/>
    </row>
    <row r="80" spans="1:30">
      <c r="A80" s="20">
        <v>2018</v>
      </c>
      <c r="B80" s="20">
        <v>1220</v>
      </c>
      <c r="C80" s="21" t="s">
        <v>262</v>
      </c>
      <c r="D80" s="30" t="s">
        <v>277</v>
      </c>
      <c r="E80" s="21" t="s">
        <v>250</v>
      </c>
      <c r="F80" s="23" t="s">
        <v>278</v>
      </c>
      <c r="G80" s="24">
        <v>2800.96</v>
      </c>
      <c r="H80" s="24">
        <v>505.09</v>
      </c>
      <c r="I80" s="25" t="s">
        <v>36</v>
      </c>
      <c r="J80" s="24">
        <f t="shared" si="6"/>
        <v>2295.87</v>
      </c>
      <c r="K80" s="31" t="s">
        <v>276</v>
      </c>
      <c r="L80" s="20">
        <v>2018</v>
      </c>
      <c r="M80" s="20">
        <v>15127</v>
      </c>
      <c r="N80" s="21" t="s">
        <v>250</v>
      </c>
      <c r="O80" s="23" t="s">
        <v>50</v>
      </c>
      <c r="P80" s="21" t="s">
        <v>51</v>
      </c>
      <c r="Q80" s="23" t="s">
        <v>52</v>
      </c>
      <c r="R80" s="20">
        <v>360</v>
      </c>
      <c r="S80" s="20">
        <v>2</v>
      </c>
      <c r="T80" s="20">
        <v>1</v>
      </c>
      <c r="U80" s="26">
        <v>2018</v>
      </c>
      <c r="V80" s="26">
        <v>628</v>
      </c>
      <c r="W80" s="20">
        <v>429</v>
      </c>
      <c r="X80" s="21" t="s">
        <v>121</v>
      </c>
      <c r="Y80" s="32" t="s">
        <v>121</v>
      </c>
      <c r="Z80" s="32" t="s">
        <v>54</v>
      </c>
      <c r="AA80" s="33">
        <f t="shared" si="4"/>
        <v>1</v>
      </c>
      <c r="AB80" s="34">
        <f t="shared" si="7"/>
        <v>2295.87</v>
      </c>
      <c r="AC80" s="35">
        <f t="shared" si="5"/>
        <v>2295.87</v>
      </c>
      <c r="AD80" s="36"/>
    </row>
    <row r="81" spans="1:30">
      <c r="A81" s="20">
        <v>2018</v>
      </c>
      <c r="B81" s="20">
        <v>1250</v>
      </c>
      <c r="C81" s="21" t="s">
        <v>279</v>
      </c>
      <c r="D81" s="30" t="s">
        <v>289</v>
      </c>
      <c r="E81" s="21" t="s">
        <v>282</v>
      </c>
      <c r="F81" s="23" t="s">
        <v>290</v>
      </c>
      <c r="G81" s="24">
        <v>3900</v>
      </c>
      <c r="H81" s="24">
        <v>703.28</v>
      </c>
      <c r="I81" s="25" t="s">
        <v>36</v>
      </c>
      <c r="J81" s="24">
        <f t="shared" si="6"/>
        <v>3196.7200000000003</v>
      </c>
      <c r="K81" s="31" t="s">
        <v>291</v>
      </c>
      <c r="L81" s="20">
        <v>2018</v>
      </c>
      <c r="M81" s="20">
        <v>15293</v>
      </c>
      <c r="N81" s="21" t="s">
        <v>279</v>
      </c>
      <c r="O81" s="23" t="s">
        <v>161</v>
      </c>
      <c r="P81" s="21" t="s">
        <v>162</v>
      </c>
      <c r="Q81" s="23" t="s">
        <v>42</v>
      </c>
      <c r="R81" s="20">
        <v>9030</v>
      </c>
      <c r="S81" s="20">
        <v>8</v>
      </c>
      <c r="T81" s="20">
        <v>1</v>
      </c>
      <c r="U81" s="26">
        <v>2018</v>
      </c>
      <c r="V81" s="26">
        <v>632</v>
      </c>
      <c r="W81" s="20">
        <v>270</v>
      </c>
      <c r="X81" s="21" t="s">
        <v>272</v>
      </c>
      <c r="Y81" s="32" t="s">
        <v>292</v>
      </c>
      <c r="Z81" s="32" t="s">
        <v>272</v>
      </c>
      <c r="AA81" s="33">
        <f t="shared" ref="AA81:AA92" si="8">Z81-Y81</f>
        <v>12</v>
      </c>
      <c r="AB81" s="34">
        <f t="shared" si="7"/>
        <v>3196.7200000000003</v>
      </c>
      <c r="AC81" s="35">
        <f t="shared" ref="AC81:AC92" si="9">AB81*AA81</f>
        <v>38360.639999999999</v>
      </c>
      <c r="AD81" s="36"/>
    </row>
    <row r="82" spans="1:30">
      <c r="A82" s="20">
        <v>2018</v>
      </c>
      <c r="B82" s="20">
        <v>1250</v>
      </c>
      <c r="C82" s="21" t="s">
        <v>279</v>
      </c>
      <c r="D82" s="30" t="s">
        <v>289</v>
      </c>
      <c r="E82" s="21" t="s">
        <v>282</v>
      </c>
      <c r="F82" s="23" t="s">
        <v>290</v>
      </c>
      <c r="G82" s="24">
        <v>1834</v>
      </c>
      <c r="H82" s="24">
        <v>330.72</v>
      </c>
      <c r="I82" s="25" t="s">
        <v>36</v>
      </c>
      <c r="J82" s="24">
        <f t="shared" si="6"/>
        <v>1503.28</v>
      </c>
      <c r="K82" s="31" t="s">
        <v>291</v>
      </c>
      <c r="L82" s="20">
        <v>2018</v>
      </c>
      <c r="M82" s="20">
        <v>15293</v>
      </c>
      <c r="N82" s="21" t="s">
        <v>279</v>
      </c>
      <c r="O82" s="23" t="s">
        <v>161</v>
      </c>
      <c r="P82" s="21" t="s">
        <v>162</v>
      </c>
      <c r="Q82" s="23" t="s">
        <v>42</v>
      </c>
      <c r="R82" s="20">
        <v>7030</v>
      </c>
      <c r="S82" s="20">
        <v>4</v>
      </c>
      <c r="T82" s="20">
        <v>1</v>
      </c>
      <c r="U82" s="26">
        <v>2018</v>
      </c>
      <c r="V82" s="26">
        <v>631</v>
      </c>
      <c r="W82" s="20">
        <v>269</v>
      </c>
      <c r="X82" s="21" t="s">
        <v>272</v>
      </c>
      <c r="Y82" s="32" t="s">
        <v>292</v>
      </c>
      <c r="Z82" s="32" t="s">
        <v>272</v>
      </c>
      <c r="AA82" s="33">
        <f t="shared" si="8"/>
        <v>12</v>
      </c>
      <c r="AB82" s="34">
        <f t="shared" si="7"/>
        <v>1503.28</v>
      </c>
      <c r="AC82" s="35">
        <f t="shared" si="9"/>
        <v>18039.36</v>
      </c>
      <c r="AD82" s="36"/>
    </row>
    <row r="83" spans="1:30">
      <c r="A83" s="20">
        <v>2018</v>
      </c>
      <c r="B83" s="20">
        <v>1252</v>
      </c>
      <c r="C83" s="21" t="s">
        <v>279</v>
      </c>
      <c r="D83" s="30" t="s">
        <v>293</v>
      </c>
      <c r="E83" s="21" t="s">
        <v>250</v>
      </c>
      <c r="F83" s="23" t="s">
        <v>294</v>
      </c>
      <c r="G83" s="24">
        <v>140.59</v>
      </c>
      <c r="H83" s="24">
        <v>0</v>
      </c>
      <c r="I83" s="25" t="s">
        <v>36</v>
      </c>
      <c r="J83" s="24">
        <f t="shared" si="6"/>
        <v>140.59</v>
      </c>
      <c r="K83" s="31" t="s">
        <v>295</v>
      </c>
      <c r="L83" s="20">
        <v>2018</v>
      </c>
      <c r="M83" s="20">
        <v>15373</v>
      </c>
      <c r="N83" s="21" t="s">
        <v>279</v>
      </c>
      <c r="O83" s="23" t="s">
        <v>296</v>
      </c>
      <c r="P83" s="21" t="s">
        <v>297</v>
      </c>
      <c r="Q83" s="23" t="s">
        <v>42</v>
      </c>
      <c r="R83" s="20">
        <v>1680</v>
      </c>
      <c r="S83" s="20">
        <v>6</v>
      </c>
      <c r="T83" s="20">
        <v>5</v>
      </c>
      <c r="U83" s="26">
        <v>2018</v>
      </c>
      <c r="V83" s="26">
        <v>303</v>
      </c>
      <c r="W83" s="20">
        <v>17</v>
      </c>
      <c r="X83" s="21" t="s">
        <v>74</v>
      </c>
      <c r="Y83" s="32" t="s">
        <v>285</v>
      </c>
      <c r="Z83" s="32" t="s">
        <v>74</v>
      </c>
      <c r="AA83" s="33">
        <f t="shared" si="8"/>
        <v>3</v>
      </c>
      <c r="AB83" s="34">
        <f t="shared" si="7"/>
        <v>140.59</v>
      </c>
      <c r="AC83" s="35">
        <f t="shared" si="9"/>
        <v>421.77</v>
      </c>
      <c r="AD83" s="36"/>
    </row>
    <row r="84" spans="1:30">
      <c r="A84" s="20">
        <v>2018</v>
      </c>
      <c r="B84" s="20">
        <v>1253</v>
      </c>
      <c r="C84" s="21" t="s">
        <v>279</v>
      </c>
      <c r="D84" s="30" t="s">
        <v>298</v>
      </c>
      <c r="E84" s="21" t="s">
        <v>280</v>
      </c>
      <c r="F84" s="23" t="s">
        <v>299</v>
      </c>
      <c r="G84" s="24">
        <v>424.9</v>
      </c>
      <c r="H84" s="24">
        <v>0</v>
      </c>
      <c r="I84" s="25" t="s">
        <v>36</v>
      </c>
      <c r="J84" s="24">
        <f t="shared" si="6"/>
        <v>424.9</v>
      </c>
      <c r="K84" s="31" t="s">
        <v>300</v>
      </c>
      <c r="L84" s="20">
        <v>2018</v>
      </c>
      <c r="M84" s="20">
        <v>15368</v>
      </c>
      <c r="N84" s="21" t="s">
        <v>279</v>
      </c>
      <c r="O84" s="23" t="s">
        <v>301</v>
      </c>
      <c r="P84" s="21" t="s">
        <v>302</v>
      </c>
      <c r="Q84" s="23" t="s">
        <v>303</v>
      </c>
      <c r="R84" s="20">
        <v>0</v>
      </c>
      <c r="S84" s="20">
        <v>0</v>
      </c>
      <c r="T84" s="20">
        <v>0</v>
      </c>
      <c r="U84" s="26">
        <v>0</v>
      </c>
      <c r="V84" s="26">
        <v>0</v>
      </c>
      <c r="W84" s="20">
        <v>0</v>
      </c>
      <c r="X84" s="21" t="s">
        <v>304</v>
      </c>
      <c r="Y84" s="32" t="s">
        <v>305</v>
      </c>
      <c r="Z84" s="32" t="s">
        <v>304</v>
      </c>
      <c r="AA84" s="33">
        <f t="shared" si="8"/>
        <v>5</v>
      </c>
      <c r="AB84" s="34">
        <f t="shared" si="7"/>
        <v>424.9</v>
      </c>
      <c r="AC84" s="35">
        <f t="shared" si="9"/>
        <v>2124.5</v>
      </c>
      <c r="AD84" s="36"/>
    </row>
    <row r="85" spans="1:30">
      <c r="A85" s="20">
        <v>2018</v>
      </c>
      <c r="B85" s="20">
        <v>1256</v>
      </c>
      <c r="C85" s="21" t="s">
        <v>279</v>
      </c>
      <c r="D85" s="30" t="s">
        <v>308</v>
      </c>
      <c r="E85" s="21" t="s">
        <v>279</v>
      </c>
      <c r="F85" s="23" t="s">
        <v>309</v>
      </c>
      <c r="G85" s="24">
        <v>1679.16</v>
      </c>
      <c r="H85" s="24">
        <v>302.8</v>
      </c>
      <c r="I85" s="25" t="s">
        <v>36</v>
      </c>
      <c r="J85" s="24">
        <f t="shared" si="6"/>
        <v>1376.3600000000001</v>
      </c>
      <c r="K85" s="31" t="s">
        <v>166</v>
      </c>
      <c r="L85" s="20">
        <v>2018</v>
      </c>
      <c r="M85" s="20">
        <v>15360</v>
      </c>
      <c r="N85" s="21" t="s">
        <v>279</v>
      </c>
      <c r="O85" s="23" t="s">
        <v>167</v>
      </c>
      <c r="P85" s="21" t="s">
        <v>168</v>
      </c>
      <c r="Q85" s="23" t="s">
        <v>42</v>
      </c>
      <c r="R85" s="20">
        <v>8230</v>
      </c>
      <c r="S85" s="20">
        <v>4</v>
      </c>
      <c r="T85" s="20">
        <v>1</v>
      </c>
      <c r="U85" s="26">
        <v>2018</v>
      </c>
      <c r="V85" s="26">
        <v>358</v>
      </c>
      <c r="W85" s="20">
        <v>389</v>
      </c>
      <c r="X85" s="21" t="s">
        <v>307</v>
      </c>
      <c r="Y85" s="32" t="s">
        <v>292</v>
      </c>
      <c r="Z85" s="32" t="s">
        <v>307</v>
      </c>
      <c r="AA85" s="33">
        <f t="shared" si="8"/>
        <v>25</v>
      </c>
      <c r="AB85" s="34">
        <f t="shared" si="7"/>
        <v>1376.3600000000001</v>
      </c>
      <c r="AC85" s="35">
        <f t="shared" si="9"/>
        <v>34409</v>
      </c>
      <c r="AD85" s="36"/>
    </row>
    <row r="86" spans="1:30">
      <c r="A86" s="20">
        <v>2019</v>
      </c>
      <c r="B86" s="20">
        <v>5</v>
      </c>
      <c r="C86" s="21" t="s">
        <v>285</v>
      </c>
      <c r="D86" s="30" t="s">
        <v>316</v>
      </c>
      <c r="E86" s="21" t="s">
        <v>64</v>
      </c>
      <c r="F86" s="23" t="s">
        <v>317</v>
      </c>
      <c r="G86" s="24">
        <v>2541.16</v>
      </c>
      <c r="H86" s="24">
        <v>458.24</v>
      </c>
      <c r="I86" s="25" t="s">
        <v>36</v>
      </c>
      <c r="J86" s="24">
        <f t="shared" si="6"/>
        <v>2082.92</v>
      </c>
      <c r="K86" s="31" t="s">
        <v>113</v>
      </c>
      <c r="L86" s="20">
        <v>2019</v>
      </c>
      <c r="M86" s="20">
        <v>8</v>
      </c>
      <c r="N86" s="21" t="s">
        <v>97</v>
      </c>
      <c r="O86" s="23" t="s">
        <v>114</v>
      </c>
      <c r="P86" s="21" t="s">
        <v>115</v>
      </c>
      <c r="Q86" s="23" t="s">
        <v>42</v>
      </c>
      <c r="R86" s="20">
        <v>8330</v>
      </c>
      <c r="S86" s="20">
        <v>4</v>
      </c>
      <c r="T86" s="20">
        <v>1</v>
      </c>
      <c r="U86" s="26">
        <v>2018</v>
      </c>
      <c r="V86" s="26">
        <v>239</v>
      </c>
      <c r="W86" s="20">
        <v>390</v>
      </c>
      <c r="X86" s="21" t="s">
        <v>318</v>
      </c>
      <c r="Y86" s="32" t="s">
        <v>306</v>
      </c>
      <c r="Z86" s="32" t="s">
        <v>318</v>
      </c>
      <c r="AA86" s="33">
        <f t="shared" si="8"/>
        <v>2</v>
      </c>
      <c r="AB86" s="34">
        <f t="shared" si="7"/>
        <v>2082.92</v>
      </c>
      <c r="AC86" s="35">
        <f t="shared" si="9"/>
        <v>4165.84</v>
      </c>
      <c r="AD86" s="36"/>
    </row>
    <row r="87" spans="1:30">
      <c r="A87" s="20">
        <v>2019</v>
      </c>
      <c r="B87" s="20">
        <v>6</v>
      </c>
      <c r="C87" s="21" t="s">
        <v>285</v>
      </c>
      <c r="D87" s="30" t="s">
        <v>319</v>
      </c>
      <c r="E87" s="21" t="s">
        <v>64</v>
      </c>
      <c r="F87" s="23" t="s">
        <v>317</v>
      </c>
      <c r="G87" s="24">
        <v>717.82</v>
      </c>
      <c r="H87" s="24">
        <v>129.44</v>
      </c>
      <c r="I87" s="25" t="s">
        <v>36</v>
      </c>
      <c r="J87" s="24">
        <f t="shared" si="6"/>
        <v>588.38000000000011</v>
      </c>
      <c r="K87" s="31" t="s">
        <v>113</v>
      </c>
      <c r="L87" s="20">
        <v>2019</v>
      </c>
      <c r="M87" s="20">
        <v>7</v>
      </c>
      <c r="N87" s="21" t="s">
        <v>97</v>
      </c>
      <c r="O87" s="23" t="s">
        <v>114</v>
      </c>
      <c r="P87" s="21" t="s">
        <v>115</v>
      </c>
      <c r="Q87" s="23" t="s">
        <v>42</v>
      </c>
      <c r="R87" s="20">
        <v>8330</v>
      </c>
      <c r="S87" s="20">
        <v>2</v>
      </c>
      <c r="T87" s="20">
        <v>1</v>
      </c>
      <c r="U87" s="26">
        <v>2018</v>
      </c>
      <c r="V87" s="26">
        <v>238</v>
      </c>
      <c r="W87" s="20">
        <v>391</v>
      </c>
      <c r="X87" s="21" t="s">
        <v>318</v>
      </c>
      <c r="Y87" s="32" t="s">
        <v>306</v>
      </c>
      <c r="Z87" s="32" t="s">
        <v>318</v>
      </c>
      <c r="AA87" s="33">
        <f t="shared" si="8"/>
        <v>2</v>
      </c>
      <c r="AB87" s="34">
        <f t="shared" si="7"/>
        <v>588.38000000000011</v>
      </c>
      <c r="AC87" s="35">
        <f t="shared" si="9"/>
        <v>1176.7600000000002</v>
      </c>
      <c r="AD87" s="36"/>
    </row>
    <row r="88" spans="1:30">
      <c r="A88" s="20">
        <v>2019</v>
      </c>
      <c r="B88" s="20">
        <v>6</v>
      </c>
      <c r="C88" s="21" t="s">
        <v>285</v>
      </c>
      <c r="D88" s="30" t="s">
        <v>319</v>
      </c>
      <c r="E88" s="21" t="s">
        <v>64</v>
      </c>
      <c r="F88" s="23" t="s">
        <v>317</v>
      </c>
      <c r="G88" s="24">
        <v>548.04999999999995</v>
      </c>
      <c r="H88" s="24">
        <v>98.83</v>
      </c>
      <c r="I88" s="25" t="s">
        <v>36</v>
      </c>
      <c r="J88" s="24">
        <f t="shared" si="6"/>
        <v>449.21999999999997</v>
      </c>
      <c r="K88" s="31" t="s">
        <v>320</v>
      </c>
      <c r="L88" s="20">
        <v>2019</v>
      </c>
      <c r="M88" s="20">
        <v>7</v>
      </c>
      <c r="N88" s="21" t="s">
        <v>97</v>
      </c>
      <c r="O88" s="23" t="s">
        <v>114</v>
      </c>
      <c r="P88" s="21" t="s">
        <v>115</v>
      </c>
      <c r="Q88" s="23" t="s">
        <v>42</v>
      </c>
      <c r="R88" s="20">
        <v>8330</v>
      </c>
      <c r="S88" s="20">
        <v>2</v>
      </c>
      <c r="T88" s="20">
        <v>1</v>
      </c>
      <c r="U88" s="26">
        <v>2019</v>
      </c>
      <c r="V88" s="26">
        <v>147</v>
      </c>
      <c r="W88" s="20">
        <v>392</v>
      </c>
      <c r="X88" s="21" t="s">
        <v>318</v>
      </c>
      <c r="Y88" s="32" t="s">
        <v>306</v>
      </c>
      <c r="Z88" s="32" t="s">
        <v>318</v>
      </c>
      <c r="AA88" s="33">
        <f t="shared" si="8"/>
        <v>2</v>
      </c>
      <c r="AB88" s="34">
        <f t="shared" si="7"/>
        <v>449.21999999999997</v>
      </c>
      <c r="AC88" s="35">
        <f t="shared" si="9"/>
        <v>898.43999999999994</v>
      </c>
      <c r="AD88" s="36"/>
    </row>
    <row r="89" spans="1:30">
      <c r="A89" s="20">
        <v>2019</v>
      </c>
      <c r="B89" s="20">
        <v>10</v>
      </c>
      <c r="C89" s="21" t="s">
        <v>285</v>
      </c>
      <c r="D89" s="30" t="s">
        <v>323</v>
      </c>
      <c r="E89" s="21" t="s">
        <v>64</v>
      </c>
      <c r="F89" s="23" t="s">
        <v>324</v>
      </c>
      <c r="G89" s="24">
        <v>77.459999999999994</v>
      </c>
      <c r="H89" s="24">
        <v>13.97</v>
      </c>
      <c r="I89" s="25" t="s">
        <v>36</v>
      </c>
      <c r="J89" s="24">
        <f t="shared" si="6"/>
        <v>63.489999999999995</v>
      </c>
      <c r="K89" s="31" t="s">
        <v>325</v>
      </c>
      <c r="L89" s="20">
        <v>2019</v>
      </c>
      <c r="M89" s="20">
        <v>295</v>
      </c>
      <c r="N89" s="21" t="s">
        <v>326</v>
      </c>
      <c r="O89" s="23" t="s">
        <v>50</v>
      </c>
      <c r="P89" s="21" t="s">
        <v>51</v>
      </c>
      <c r="Q89" s="23" t="s">
        <v>52</v>
      </c>
      <c r="R89" s="20">
        <v>360</v>
      </c>
      <c r="S89" s="20">
        <v>2</v>
      </c>
      <c r="T89" s="20">
        <v>1</v>
      </c>
      <c r="U89" s="26">
        <v>2018</v>
      </c>
      <c r="V89" s="26">
        <v>436</v>
      </c>
      <c r="W89" s="20">
        <v>425</v>
      </c>
      <c r="X89" s="21" t="s">
        <v>53</v>
      </c>
      <c r="Y89" s="32" t="s">
        <v>53</v>
      </c>
      <c r="Z89" s="32" t="s">
        <v>54</v>
      </c>
      <c r="AA89" s="33">
        <f t="shared" si="8"/>
        <v>2</v>
      </c>
      <c r="AB89" s="34">
        <f t="shared" si="7"/>
        <v>63.489999999999995</v>
      </c>
      <c r="AC89" s="35">
        <f t="shared" si="9"/>
        <v>126.97999999999999</v>
      </c>
      <c r="AD89" s="36"/>
    </row>
    <row r="90" spans="1:30">
      <c r="A90" s="20">
        <v>2019</v>
      </c>
      <c r="B90" s="20">
        <v>24</v>
      </c>
      <c r="C90" s="21" t="s">
        <v>43</v>
      </c>
      <c r="D90" s="30" t="s">
        <v>332</v>
      </c>
      <c r="E90" s="21" t="s">
        <v>74</v>
      </c>
      <c r="F90" s="23" t="s">
        <v>333</v>
      </c>
      <c r="G90" s="24">
        <v>1647</v>
      </c>
      <c r="H90" s="24">
        <v>297</v>
      </c>
      <c r="I90" s="25" t="s">
        <v>36</v>
      </c>
      <c r="J90" s="24">
        <f t="shared" si="6"/>
        <v>1350</v>
      </c>
      <c r="K90" s="31" t="s">
        <v>334</v>
      </c>
      <c r="L90" s="20">
        <v>2019</v>
      </c>
      <c r="M90" s="20">
        <v>544</v>
      </c>
      <c r="N90" s="21" t="s">
        <v>74</v>
      </c>
      <c r="O90" s="23" t="s">
        <v>335</v>
      </c>
      <c r="P90" s="21" t="s">
        <v>336</v>
      </c>
      <c r="Q90" s="23" t="s">
        <v>42</v>
      </c>
      <c r="R90" s="20">
        <v>8830</v>
      </c>
      <c r="S90" s="20">
        <v>12</v>
      </c>
      <c r="T90" s="20">
        <v>1</v>
      </c>
      <c r="U90" s="26">
        <v>2018</v>
      </c>
      <c r="V90" s="26">
        <v>58</v>
      </c>
      <c r="W90" s="20">
        <v>286</v>
      </c>
      <c r="X90" s="21" t="s">
        <v>67</v>
      </c>
      <c r="Y90" s="32" t="s">
        <v>74</v>
      </c>
      <c r="Z90" s="32" t="s">
        <v>67</v>
      </c>
      <c r="AA90" s="33">
        <f t="shared" si="8"/>
        <v>28</v>
      </c>
      <c r="AB90" s="34">
        <f t="shared" si="7"/>
        <v>1350</v>
      </c>
      <c r="AC90" s="35">
        <f t="shared" si="9"/>
        <v>37800</v>
      </c>
      <c r="AD90" s="36"/>
    </row>
    <row r="91" spans="1:30">
      <c r="A91" s="20">
        <v>2019</v>
      </c>
      <c r="B91" s="20">
        <v>25</v>
      </c>
      <c r="C91" s="21" t="s">
        <v>43</v>
      </c>
      <c r="D91" s="30" t="s">
        <v>337</v>
      </c>
      <c r="E91" s="21" t="s">
        <v>74</v>
      </c>
      <c r="F91" s="23" t="s">
        <v>333</v>
      </c>
      <c r="G91" s="24">
        <v>3263.5</v>
      </c>
      <c r="H91" s="24">
        <v>588.5</v>
      </c>
      <c r="I91" s="25" t="s">
        <v>36</v>
      </c>
      <c r="J91" s="24">
        <f t="shared" si="6"/>
        <v>2675</v>
      </c>
      <c r="K91" s="31" t="s">
        <v>334</v>
      </c>
      <c r="L91" s="20">
        <v>2019</v>
      </c>
      <c r="M91" s="20">
        <v>543</v>
      </c>
      <c r="N91" s="21" t="s">
        <v>74</v>
      </c>
      <c r="O91" s="23" t="s">
        <v>335</v>
      </c>
      <c r="P91" s="21" t="s">
        <v>336</v>
      </c>
      <c r="Q91" s="23" t="s">
        <v>42</v>
      </c>
      <c r="R91" s="20">
        <v>8830</v>
      </c>
      <c r="S91" s="20">
        <v>12</v>
      </c>
      <c r="T91" s="20">
        <v>1</v>
      </c>
      <c r="U91" s="26">
        <v>2018</v>
      </c>
      <c r="V91" s="26">
        <v>58</v>
      </c>
      <c r="W91" s="20">
        <v>284</v>
      </c>
      <c r="X91" s="21" t="s">
        <v>67</v>
      </c>
      <c r="Y91" s="32" t="s">
        <v>74</v>
      </c>
      <c r="Z91" s="32" t="s">
        <v>67</v>
      </c>
      <c r="AA91" s="33">
        <f t="shared" si="8"/>
        <v>28</v>
      </c>
      <c r="AB91" s="34">
        <f t="shared" si="7"/>
        <v>2675</v>
      </c>
      <c r="AC91" s="35">
        <f t="shared" si="9"/>
        <v>74900</v>
      </c>
      <c r="AD91" s="36"/>
    </row>
    <row r="92" spans="1:30">
      <c r="A92" s="20">
        <v>2019</v>
      </c>
      <c r="B92" s="20">
        <v>26</v>
      </c>
      <c r="C92" s="21" t="s">
        <v>43</v>
      </c>
      <c r="D92" s="30" t="s">
        <v>338</v>
      </c>
      <c r="E92" s="21" t="s">
        <v>64</v>
      </c>
      <c r="F92" s="23" t="s">
        <v>339</v>
      </c>
      <c r="G92" s="24">
        <v>490.44</v>
      </c>
      <c r="H92" s="24">
        <v>88.44</v>
      </c>
      <c r="I92" s="25" t="s">
        <v>36</v>
      </c>
      <c r="J92" s="24">
        <f t="shared" si="6"/>
        <v>402</v>
      </c>
      <c r="K92" s="31" t="s">
        <v>340</v>
      </c>
      <c r="L92" s="20">
        <v>2019</v>
      </c>
      <c r="M92" s="20">
        <v>497</v>
      </c>
      <c r="N92" s="21" t="s">
        <v>74</v>
      </c>
      <c r="O92" s="23" t="s">
        <v>341</v>
      </c>
      <c r="P92" s="21" t="s">
        <v>342</v>
      </c>
      <c r="Q92" s="23" t="s">
        <v>82</v>
      </c>
      <c r="R92" s="20">
        <v>140</v>
      </c>
      <c r="S92" s="20">
        <v>18</v>
      </c>
      <c r="T92" s="20">
        <v>1</v>
      </c>
      <c r="U92" s="26">
        <v>2018</v>
      </c>
      <c r="V92" s="26">
        <v>354</v>
      </c>
      <c r="W92" s="20">
        <v>527</v>
      </c>
      <c r="X92" s="21" t="s">
        <v>343</v>
      </c>
      <c r="Y92" s="32" t="s">
        <v>321</v>
      </c>
      <c r="Z92" s="32" t="s">
        <v>313</v>
      </c>
      <c r="AA92" s="33">
        <f t="shared" si="8"/>
        <v>27</v>
      </c>
      <c r="AB92" s="34">
        <f t="shared" si="7"/>
        <v>402</v>
      </c>
      <c r="AC92" s="35">
        <f t="shared" si="9"/>
        <v>10854</v>
      </c>
      <c r="AD92" s="36"/>
    </row>
    <row r="93" spans="1:30">
      <c r="A93" s="20">
        <v>2019</v>
      </c>
      <c r="B93" s="20">
        <v>88</v>
      </c>
      <c r="C93" s="21" t="s">
        <v>63</v>
      </c>
      <c r="D93" s="30" t="s">
        <v>348</v>
      </c>
      <c r="E93" s="21" t="s">
        <v>64</v>
      </c>
      <c r="F93" s="23" t="s">
        <v>349</v>
      </c>
      <c r="G93" s="24">
        <v>358.68</v>
      </c>
      <c r="H93" s="24">
        <v>64.680000000000007</v>
      </c>
      <c r="I93" s="25" t="s">
        <v>36</v>
      </c>
      <c r="J93" s="24">
        <f t="shared" si="6"/>
        <v>294</v>
      </c>
      <c r="K93" s="31" t="s">
        <v>350</v>
      </c>
      <c r="L93" s="20">
        <v>2019</v>
      </c>
      <c r="M93" s="20">
        <v>833</v>
      </c>
      <c r="N93" s="21" t="s">
        <v>347</v>
      </c>
      <c r="O93" s="23" t="s">
        <v>351</v>
      </c>
      <c r="P93" s="21" t="s">
        <v>352</v>
      </c>
      <c r="Q93" s="23" t="s">
        <v>42</v>
      </c>
      <c r="R93" s="20">
        <v>2770</v>
      </c>
      <c r="S93" s="20">
        <v>2</v>
      </c>
      <c r="T93" s="20">
        <v>1</v>
      </c>
      <c r="U93" s="26">
        <v>2018</v>
      </c>
      <c r="V93" s="26">
        <v>545</v>
      </c>
      <c r="W93" s="20">
        <v>433</v>
      </c>
      <c r="X93" s="21" t="s">
        <v>121</v>
      </c>
      <c r="Y93" s="32" t="s">
        <v>121</v>
      </c>
      <c r="Z93" s="32" t="s">
        <v>54</v>
      </c>
      <c r="AA93" s="33">
        <f t="shared" ref="AA93:AA94" si="10">Z93-Y93</f>
        <v>1</v>
      </c>
      <c r="AB93" s="34">
        <f t="shared" si="7"/>
        <v>294</v>
      </c>
      <c r="AC93" s="35">
        <f t="shared" ref="AC93:AC94" si="11">AB93*AA93</f>
        <v>294</v>
      </c>
      <c r="AD93" s="36"/>
    </row>
    <row r="94" spans="1:30">
      <c r="A94" s="20">
        <v>2019</v>
      </c>
      <c r="B94" s="20">
        <v>90</v>
      </c>
      <c r="C94" s="21" t="s">
        <v>63</v>
      </c>
      <c r="D94" s="30" t="s">
        <v>353</v>
      </c>
      <c r="E94" s="21" t="s">
        <v>347</v>
      </c>
      <c r="F94" s="23" t="s">
        <v>354</v>
      </c>
      <c r="G94" s="24">
        <v>2600</v>
      </c>
      <c r="H94" s="24">
        <v>0</v>
      </c>
      <c r="I94" s="25" t="s">
        <v>36</v>
      </c>
      <c r="J94" s="24">
        <f t="shared" si="6"/>
        <v>2600</v>
      </c>
      <c r="K94" s="31" t="s">
        <v>355</v>
      </c>
      <c r="L94" s="20">
        <v>2019</v>
      </c>
      <c r="M94" s="20">
        <v>835</v>
      </c>
      <c r="N94" s="21" t="s">
        <v>347</v>
      </c>
      <c r="O94" s="23" t="s">
        <v>356</v>
      </c>
      <c r="P94" s="21" t="s">
        <v>357</v>
      </c>
      <c r="Q94" s="23" t="s">
        <v>42</v>
      </c>
      <c r="R94" s="20">
        <v>580</v>
      </c>
      <c r="S94" s="20">
        <v>12</v>
      </c>
      <c r="T94" s="20">
        <v>1</v>
      </c>
      <c r="U94" s="26">
        <v>2018</v>
      </c>
      <c r="V94" s="26">
        <v>454</v>
      </c>
      <c r="W94" s="20">
        <v>613</v>
      </c>
      <c r="X94" s="21" t="s">
        <v>358</v>
      </c>
      <c r="Y94" s="32" t="s">
        <v>306</v>
      </c>
      <c r="Z94" s="32" t="s">
        <v>283</v>
      </c>
      <c r="AA94" s="33">
        <f t="shared" si="10"/>
        <v>35</v>
      </c>
      <c r="AB94" s="34">
        <f t="shared" si="7"/>
        <v>2600</v>
      </c>
      <c r="AC94" s="35">
        <f t="shared" si="11"/>
        <v>91000</v>
      </c>
      <c r="AD94" s="36"/>
    </row>
    <row r="95" spans="1:30">
      <c r="A95" s="20">
        <v>2019</v>
      </c>
      <c r="B95" s="20">
        <v>105</v>
      </c>
      <c r="C95" s="21" t="s">
        <v>281</v>
      </c>
      <c r="D95" s="30" t="s">
        <v>362</v>
      </c>
      <c r="E95" s="21" t="s">
        <v>43</v>
      </c>
      <c r="F95" s="23" t="s">
        <v>363</v>
      </c>
      <c r="G95" s="24">
        <v>198511.69</v>
      </c>
      <c r="H95" s="24">
        <v>18046.52</v>
      </c>
      <c r="I95" s="25" t="s">
        <v>36</v>
      </c>
      <c r="J95" s="24">
        <f t="shared" si="6"/>
        <v>180465.17</v>
      </c>
      <c r="K95" s="31" t="s">
        <v>41</v>
      </c>
      <c r="L95" s="20">
        <v>2019</v>
      </c>
      <c r="M95" s="20">
        <v>1125</v>
      </c>
      <c r="N95" s="21" t="s">
        <v>281</v>
      </c>
      <c r="O95" s="23" t="s">
        <v>364</v>
      </c>
      <c r="P95" s="21" t="s">
        <v>365</v>
      </c>
      <c r="Q95" s="23" t="s">
        <v>42</v>
      </c>
      <c r="R95" s="20">
        <v>3550</v>
      </c>
      <c r="S95" s="20">
        <v>8</v>
      </c>
      <c r="T95" s="20">
        <v>1</v>
      </c>
      <c r="U95" s="26">
        <v>2018</v>
      </c>
      <c r="V95" s="26">
        <v>390</v>
      </c>
      <c r="W95" s="20">
        <v>437</v>
      </c>
      <c r="X95" s="21" t="s">
        <v>121</v>
      </c>
      <c r="Y95" s="32" t="s">
        <v>53</v>
      </c>
      <c r="Z95" s="32" t="s">
        <v>54</v>
      </c>
      <c r="AA95" s="33">
        <f t="shared" ref="AA95:AA108" si="12">Z95-Y95</f>
        <v>2</v>
      </c>
      <c r="AB95" s="34">
        <f t="shared" si="7"/>
        <v>180465.17</v>
      </c>
      <c r="AC95" s="35">
        <f t="shared" ref="AC95:AC108" si="13">AB95*AA95</f>
        <v>360930.34</v>
      </c>
      <c r="AD95" s="36"/>
    </row>
    <row r="96" spans="1:30">
      <c r="A96" s="20">
        <v>2019</v>
      </c>
      <c r="B96" s="20">
        <v>109</v>
      </c>
      <c r="C96" s="21" t="s">
        <v>315</v>
      </c>
      <c r="D96" s="30" t="s">
        <v>369</v>
      </c>
      <c r="E96" s="21" t="s">
        <v>281</v>
      </c>
      <c r="F96" s="23" t="s">
        <v>370</v>
      </c>
      <c r="G96" s="24">
        <v>976</v>
      </c>
      <c r="H96" s="24">
        <v>176</v>
      </c>
      <c r="I96" s="25" t="s">
        <v>36</v>
      </c>
      <c r="J96" s="24">
        <f t="shared" si="6"/>
        <v>800</v>
      </c>
      <c r="K96" s="31" t="s">
        <v>366</v>
      </c>
      <c r="L96" s="20">
        <v>2019</v>
      </c>
      <c r="M96" s="20">
        <v>1199</v>
      </c>
      <c r="N96" s="21" t="s">
        <v>315</v>
      </c>
      <c r="O96" s="23" t="s">
        <v>367</v>
      </c>
      <c r="P96" s="21" t="s">
        <v>368</v>
      </c>
      <c r="Q96" s="23" t="s">
        <v>82</v>
      </c>
      <c r="R96" s="20">
        <v>130</v>
      </c>
      <c r="S96" s="20">
        <v>2</v>
      </c>
      <c r="T96" s="20">
        <v>1</v>
      </c>
      <c r="U96" s="26">
        <v>2019</v>
      </c>
      <c r="V96" s="26">
        <v>26</v>
      </c>
      <c r="W96" s="20">
        <v>438</v>
      </c>
      <c r="X96" s="21" t="s">
        <v>121</v>
      </c>
      <c r="Y96" s="32" t="s">
        <v>121</v>
      </c>
      <c r="Z96" s="32" t="s">
        <v>54</v>
      </c>
      <c r="AA96" s="33">
        <f t="shared" si="12"/>
        <v>1</v>
      </c>
      <c r="AB96" s="34">
        <f t="shared" si="7"/>
        <v>800</v>
      </c>
      <c r="AC96" s="35">
        <f t="shared" si="13"/>
        <v>800</v>
      </c>
      <c r="AD96" s="36"/>
    </row>
    <row r="97" spans="1:30">
      <c r="A97" s="20">
        <v>2019</v>
      </c>
      <c r="B97" s="20">
        <v>110</v>
      </c>
      <c r="C97" s="21" t="s">
        <v>315</v>
      </c>
      <c r="D97" s="30" t="s">
        <v>371</v>
      </c>
      <c r="E97" s="21" t="s">
        <v>281</v>
      </c>
      <c r="F97" s="23" t="s">
        <v>372</v>
      </c>
      <c r="G97" s="24">
        <v>341.2</v>
      </c>
      <c r="H97" s="24">
        <v>61.53</v>
      </c>
      <c r="I97" s="25" t="s">
        <v>36</v>
      </c>
      <c r="J97" s="24">
        <f t="shared" si="6"/>
        <v>279.66999999999996</v>
      </c>
      <c r="K97" s="31" t="s">
        <v>242</v>
      </c>
      <c r="L97" s="20">
        <v>2019</v>
      </c>
      <c r="M97" s="20">
        <v>1198</v>
      </c>
      <c r="N97" s="21" t="s">
        <v>315</v>
      </c>
      <c r="O97" s="23" t="s">
        <v>243</v>
      </c>
      <c r="P97" s="21" t="s">
        <v>244</v>
      </c>
      <c r="Q97" s="23" t="s">
        <v>42</v>
      </c>
      <c r="R97" s="20">
        <v>1680</v>
      </c>
      <c r="S97" s="20">
        <v>2</v>
      </c>
      <c r="T97" s="20">
        <v>1</v>
      </c>
      <c r="U97" s="26">
        <v>2018</v>
      </c>
      <c r="V97" s="26">
        <v>176</v>
      </c>
      <c r="W97" s="20">
        <v>452</v>
      </c>
      <c r="X97" s="21" t="s">
        <v>54</v>
      </c>
      <c r="Y97" s="32" t="s">
        <v>121</v>
      </c>
      <c r="Z97" s="32" t="s">
        <v>54</v>
      </c>
      <c r="AA97" s="33">
        <f t="shared" si="12"/>
        <v>1</v>
      </c>
      <c r="AB97" s="34">
        <f t="shared" si="7"/>
        <v>279.66999999999996</v>
      </c>
      <c r="AC97" s="35">
        <f t="shared" si="13"/>
        <v>279.66999999999996</v>
      </c>
      <c r="AD97" s="36"/>
    </row>
    <row r="98" spans="1:30">
      <c r="A98" s="20">
        <v>2019</v>
      </c>
      <c r="B98" s="20">
        <v>110</v>
      </c>
      <c r="C98" s="21" t="s">
        <v>315</v>
      </c>
      <c r="D98" s="30" t="s">
        <v>371</v>
      </c>
      <c r="E98" s="21" t="s">
        <v>281</v>
      </c>
      <c r="F98" s="23" t="s">
        <v>372</v>
      </c>
      <c r="G98" s="24">
        <v>108.8</v>
      </c>
      <c r="H98" s="24">
        <v>19.62</v>
      </c>
      <c r="I98" s="25" t="s">
        <v>36</v>
      </c>
      <c r="J98" s="24">
        <f t="shared" si="6"/>
        <v>89.179999999999993</v>
      </c>
      <c r="K98" s="31" t="s">
        <v>242</v>
      </c>
      <c r="L98" s="20">
        <v>2019</v>
      </c>
      <c r="M98" s="20">
        <v>1198</v>
      </c>
      <c r="N98" s="21" t="s">
        <v>315</v>
      </c>
      <c r="O98" s="23" t="s">
        <v>243</v>
      </c>
      <c r="P98" s="21" t="s">
        <v>244</v>
      </c>
      <c r="Q98" s="23" t="s">
        <v>42</v>
      </c>
      <c r="R98" s="20">
        <v>1570</v>
      </c>
      <c r="S98" s="20">
        <v>2</v>
      </c>
      <c r="T98" s="20">
        <v>1</v>
      </c>
      <c r="U98" s="26">
        <v>2018</v>
      </c>
      <c r="V98" s="26">
        <v>175</v>
      </c>
      <c r="W98" s="20">
        <v>453</v>
      </c>
      <c r="X98" s="21" t="s">
        <v>54</v>
      </c>
      <c r="Y98" s="32" t="s">
        <v>121</v>
      </c>
      <c r="Z98" s="32" t="s">
        <v>54</v>
      </c>
      <c r="AA98" s="33">
        <f t="shared" si="12"/>
        <v>1</v>
      </c>
      <c r="AB98" s="34">
        <f t="shared" si="7"/>
        <v>89.179999999999993</v>
      </c>
      <c r="AC98" s="35">
        <f t="shared" si="13"/>
        <v>89.179999999999993</v>
      </c>
      <c r="AD98" s="36"/>
    </row>
    <row r="99" spans="1:30">
      <c r="A99" s="20">
        <v>2019</v>
      </c>
      <c r="B99" s="20">
        <v>110</v>
      </c>
      <c r="C99" s="21" t="s">
        <v>315</v>
      </c>
      <c r="D99" s="30" t="s">
        <v>371</v>
      </c>
      <c r="E99" s="21" t="s">
        <v>281</v>
      </c>
      <c r="F99" s="23" t="s">
        <v>372</v>
      </c>
      <c r="G99" s="24">
        <v>404</v>
      </c>
      <c r="H99" s="24">
        <v>72.849999999999994</v>
      </c>
      <c r="I99" s="25" t="s">
        <v>36</v>
      </c>
      <c r="J99" s="24">
        <f t="shared" si="6"/>
        <v>331.15</v>
      </c>
      <c r="K99" s="31" t="s">
        <v>242</v>
      </c>
      <c r="L99" s="20">
        <v>2019</v>
      </c>
      <c r="M99" s="20">
        <v>1198</v>
      </c>
      <c r="N99" s="21" t="s">
        <v>315</v>
      </c>
      <c r="O99" s="23" t="s">
        <v>243</v>
      </c>
      <c r="P99" s="21" t="s">
        <v>244</v>
      </c>
      <c r="Q99" s="23" t="s">
        <v>42</v>
      </c>
      <c r="R99" s="20">
        <v>470</v>
      </c>
      <c r="S99" s="20">
        <v>2</v>
      </c>
      <c r="T99" s="20">
        <v>1</v>
      </c>
      <c r="U99" s="26">
        <v>2019</v>
      </c>
      <c r="V99" s="26">
        <v>173</v>
      </c>
      <c r="W99" s="20">
        <v>454</v>
      </c>
      <c r="X99" s="21" t="s">
        <v>54</v>
      </c>
      <c r="Y99" s="32" t="s">
        <v>121</v>
      </c>
      <c r="Z99" s="32" t="s">
        <v>54</v>
      </c>
      <c r="AA99" s="33">
        <f t="shared" si="12"/>
        <v>1</v>
      </c>
      <c r="AB99" s="34">
        <f t="shared" si="7"/>
        <v>331.15</v>
      </c>
      <c r="AC99" s="35">
        <f t="shared" si="13"/>
        <v>331.15</v>
      </c>
      <c r="AD99" s="36"/>
    </row>
    <row r="100" spans="1:30">
      <c r="A100" s="20">
        <v>2019</v>
      </c>
      <c r="B100" s="20">
        <v>112</v>
      </c>
      <c r="C100" s="21" t="s">
        <v>181</v>
      </c>
      <c r="D100" s="30" t="s">
        <v>374</v>
      </c>
      <c r="E100" s="21" t="s">
        <v>281</v>
      </c>
      <c r="F100" s="23" t="s">
        <v>375</v>
      </c>
      <c r="G100" s="24">
        <v>880</v>
      </c>
      <c r="H100" s="24">
        <v>158.69</v>
      </c>
      <c r="I100" s="25" t="s">
        <v>36</v>
      </c>
      <c r="J100" s="24">
        <f t="shared" si="6"/>
        <v>721.31</v>
      </c>
      <c r="K100" s="31" t="s">
        <v>41</v>
      </c>
      <c r="L100" s="20">
        <v>2019</v>
      </c>
      <c r="M100" s="20">
        <v>1241</v>
      </c>
      <c r="N100" s="21" t="s">
        <v>305</v>
      </c>
      <c r="O100" s="23" t="s">
        <v>376</v>
      </c>
      <c r="P100" s="21" t="s">
        <v>377</v>
      </c>
      <c r="Q100" s="23" t="s">
        <v>303</v>
      </c>
      <c r="R100" s="20">
        <v>0</v>
      </c>
      <c r="S100" s="20">
        <v>0</v>
      </c>
      <c r="T100" s="20">
        <v>0</v>
      </c>
      <c r="U100" s="26">
        <v>0</v>
      </c>
      <c r="V100" s="26">
        <v>0</v>
      </c>
      <c r="W100" s="20">
        <v>0</v>
      </c>
      <c r="X100" s="21" t="s">
        <v>304</v>
      </c>
      <c r="Y100" s="32" t="s">
        <v>281</v>
      </c>
      <c r="Z100" s="32" t="s">
        <v>304</v>
      </c>
      <c r="AA100" s="33">
        <f t="shared" si="12"/>
        <v>7</v>
      </c>
      <c r="AB100" s="34">
        <f t="shared" si="7"/>
        <v>721.31</v>
      </c>
      <c r="AC100" s="35">
        <f t="shared" si="13"/>
        <v>5049.17</v>
      </c>
      <c r="AD100" s="36"/>
    </row>
    <row r="101" spans="1:30">
      <c r="A101" s="20">
        <v>2019</v>
      </c>
      <c r="B101" s="20">
        <v>115</v>
      </c>
      <c r="C101" s="21" t="s">
        <v>304</v>
      </c>
      <c r="D101" s="30" t="s">
        <v>379</v>
      </c>
      <c r="E101" s="21" t="s">
        <v>347</v>
      </c>
      <c r="F101" s="23" t="s">
        <v>380</v>
      </c>
      <c r="G101" s="24">
        <v>280.60000000000002</v>
      </c>
      <c r="H101" s="24">
        <v>50.6</v>
      </c>
      <c r="I101" s="25" t="s">
        <v>36</v>
      </c>
      <c r="J101" s="24">
        <f t="shared" si="6"/>
        <v>230.00000000000003</v>
      </c>
      <c r="K101" s="31" t="s">
        <v>381</v>
      </c>
      <c r="L101" s="20">
        <v>2019</v>
      </c>
      <c r="M101" s="20">
        <v>1287</v>
      </c>
      <c r="N101" s="21" t="s">
        <v>305</v>
      </c>
      <c r="O101" s="23" t="s">
        <v>382</v>
      </c>
      <c r="P101" s="21" t="s">
        <v>383</v>
      </c>
      <c r="Q101" s="23" t="s">
        <v>42</v>
      </c>
      <c r="R101" s="20">
        <v>7030</v>
      </c>
      <c r="S101" s="20">
        <v>4</v>
      </c>
      <c r="T101" s="20">
        <v>1</v>
      </c>
      <c r="U101" s="26">
        <v>2018</v>
      </c>
      <c r="V101" s="26">
        <v>658</v>
      </c>
      <c r="W101" s="20">
        <v>455</v>
      </c>
      <c r="X101" s="21" t="s">
        <v>54</v>
      </c>
      <c r="Y101" s="32" t="s">
        <v>121</v>
      </c>
      <c r="Z101" s="32" t="s">
        <v>54</v>
      </c>
      <c r="AA101" s="33">
        <f t="shared" si="12"/>
        <v>1</v>
      </c>
      <c r="AB101" s="34">
        <f t="shared" si="7"/>
        <v>230.00000000000003</v>
      </c>
      <c r="AC101" s="35">
        <f t="shared" si="13"/>
        <v>230.00000000000003</v>
      </c>
      <c r="AD101" s="36"/>
    </row>
    <row r="102" spans="1:30">
      <c r="A102" s="20">
        <v>2019</v>
      </c>
      <c r="B102" s="20">
        <v>115</v>
      </c>
      <c r="C102" s="21" t="s">
        <v>304</v>
      </c>
      <c r="D102" s="30" t="s">
        <v>379</v>
      </c>
      <c r="E102" s="21" t="s">
        <v>347</v>
      </c>
      <c r="F102" s="23" t="s">
        <v>380</v>
      </c>
      <c r="G102" s="24">
        <v>695.4</v>
      </c>
      <c r="H102" s="24">
        <v>125.4</v>
      </c>
      <c r="I102" s="25" t="s">
        <v>36</v>
      </c>
      <c r="J102" s="24">
        <f t="shared" si="6"/>
        <v>570</v>
      </c>
      <c r="K102" s="31" t="s">
        <v>381</v>
      </c>
      <c r="L102" s="20">
        <v>2019</v>
      </c>
      <c r="M102" s="20">
        <v>1287</v>
      </c>
      <c r="N102" s="21" t="s">
        <v>305</v>
      </c>
      <c r="O102" s="23" t="s">
        <v>382</v>
      </c>
      <c r="P102" s="21" t="s">
        <v>383</v>
      </c>
      <c r="Q102" s="23" t="s">
        <v>42</v>
      </c>
      <c r="R102" s="20">
        <v>7030</v>
      </c>
      <c r="S102" s="20">
        <v>4</v>
      </c>
      <c r="T102" s="20">
        <v>1</v>
      </c>
      <c r="U102" s="26">
        <v>2018</v>
      </c>
      <c r="V102" s="26">
        <v>658</v>
      </c>
      <c r="W102" s="20">
        <v>456</v>
      </c>
      <c r="X102" s="21" t="s">
        <v>54</v>
      </c>
      <c r="Y102" s="32" t="s">
        <v>121</v>
      </c>
      <c r="Z102" s="32" t="s">
        <v>54</v>
      </c>
      <c r="AA102" s="33">
        <f t="shared" si="12"/>
        <v>1</v>
      </c>
      <c r="AB102" s="34">
        <f t="shared" si="7"/>
        <v>570</v>
      </c>
      <c r="AC102" s="35">
        <f t="shared" si="13"/>
        <v>570</v>
      </c>
      <c r="AD102" s="36"/>
    </row>
    <row r="103" spans="1:30">
      <c r="A103" s="20">
        <v>2019</v>
      </c>
      <c r="B103" s="20">
        <v>116</v>
      </c>
      <c r="C103" s="21" t="s">
        <v>304</v>
      </c>
      <c r="D103" s="30" t="s">
        <v>384</v>
      </c>
      <c r="E103" s="21" t="s">
        <v>315</v>
      </c>
      <c r="F103" s="23" t="s">
        <v>385</v>
      </c>
      <c r="G103" s="24">
        <v>1359.14</v>
      </c>
      <c r="H103" s="24">
        <v>245.09</v>
      </c>
      <c r="I103" s="25" t="s">
        <v>36</v>
      </c>
      <c r="J103" s="24">
        <f t="shared" si="6"/>
        <v>1114.0500000000002</v>
      </c>
      <c r="K103" s="31" t="s">
        <v>386</v>
      </c>
      <c r="L103" s="20">
        <v>2019</v>
      </c>
      <c r="M103" s="20">
        <v>1317</v>
      </c>
      <c r="N103" s="21" t="s">
        <v>216</v>
      </c>
      <c r="O103" s="23" t="s">
        <v>387</v>
      </c>
      <c r="P103" s="21" t="s">
        <v>388</v>
      </c>
      <c r="Q103" s="23" t="s">
        <v>42</v>
      </c>
      <c r="R103" s="20">
        <v>2770</v>
      </c>
      <c r="S103" s="20">
        <v>2</v>
      </c>
      <c r="T103" s="20">
        <v>1</v>
      </c>
      <c r="U103" s="26">
        <v>2019</v>
      </c>
      <c r="V103" s="26">
        <v>62</v>
      </c>
      <c r="W103" s="20">
        <v>630</v>
      </c>
      <c r="X103" s="21" t="s">
        <v>373</v>
      </c>
      <c r="Y103" s="32" t="s">
        <v>121</v>
      </c>
      <c r="Z103" s="32" t="s">
        <v>283</v>
      </c>
      <c r="AA103" s="33">
        <f t="shared" si="12"/>
        <v>26</v>
      </c>
      <c r="AB103" s="34">
        <f t="shared" si="7"/>
        <v>1114.0500000000002</v>
      </c>
      <c r="AC103" s="35">
        <f t="shared" si="13"/>
        <v>28965.300000000003</v>
      </c>
      <c r="AD103" s="36"/>
    </row>
    <row r="104" spans="1:30">
      <c r="A104" s="20">
        <v>2019</v>
      </c>
      <c r="B104" s="20">
        <v>123</v>
      </c>
      <c r="C104" s="21" t="s">
        <v>304</v>
      </c>
      <c r="D104" s="30" t="s">
        <v>389</v>
      </c>
      <c r="E104" s="21" t="s">
        <v>181</v>
      </c>
      <c r="F104" s="23" t="s">
        <v>390</v>
      </c>
      <c r="G104" s="24">
        <v>-880</v>
      </c>
      <c r="H104" s="24">
        <v>-158.69</v>
      </c>
      <c r="I104" s="25" t="s">
        <v>36</v>
      </c>
      <c r="J104" s="24">
        <f t="shared" si="6"/>
        <v>-721.31</v>
      </c>
      <c r="K104" s="31" t="s">
        <v>41</v>
      </c>
      <c r="L104" s="20">
        <v>2019</v>
      </c>
      <c r="M104" s="20">
        <v>1425</v>
      </c>
      <c r="N104" s="21" t="s">
        <v>304</v>
      </c>
      <c r="O104" s="23" t="s">
        <v>376</v>
      </c>
      <c r="P104" s="21" t="s">
        <v>377</v>
      </c>
      <c r="Q104" s="23" t="s">
        <v>303</v>
      </c>
      <c r="R104" s="20">
        <v>0</v>
      </c>
      <c r="S104" s="20">
        <v>0</v>
      </c>
      <c r="T104" s="20">
        <v>0</v>
      </c>
      <c r="U104" s="26">
        <v>0</v>
      </c>
      <c r="V104" s="26">
        <v>0</v>
      </c>
      <c r="W104" s="20">
        <v>0</v>
      </c>
      <c r="X104" s="21" t="s">
        <v>304</v>
      </c>
      <c r="Y104" s="32" t="s">
        <v>181</v>
      </c>
      <c r="Z104" s="32" t="s">
        <v>304</v>
      </c>
      <c r="AA104" s="33">
        <f t="shared" si="12"/>
        <v>3</v>
      </c>
      <c r="AB104" s="34">
        <f t="shared" si="7"/>
        <v>-721.31</v>
      </c>
      <c r="AC104" s="35">
        <f t="shared" si="13"/>
        <v>-2163.9299999999998</v>
      </c>
      <c r="AD104" s="36"/>
    </row>
    <row r="105" spans="1:30">
      <c r="A105" s="20">
        <v>2019</v>
      </c>
      <c r="B105" s="20">
        <v>124</v>
      </c>
      <c r="C105" s="21" t="s">
        <v>304</v>
      </c>
      <c r="D105" s="30" t="s">
        <v>391</v>
      </c>
      <c r="E105" s="21" t="s">
        <v>181</v>
      </c>
      <c r="F105" s="23" t="s">
        <v>392</v>
      </c>
      <c r="G105" s="24">
        <v>253</v>
      </c>
      <c r="H105" s="24">
        <v>45.62</v>
      </c>
      <c r="I105" s="25" t="s">
        <v>36</v>
      </c>
      <c r="J105" s="24">
        <f t="shared" si="6"/>
        <v>207.38</v>
      </c>
      <c r="K105" s="31" t="s">
        <v>393</v>
      </c>
      <c r="L105" s="20">
        <v>2019</v>
      </c>
      <c r="M105" s="20">
        <v>1422</v>
      </c>
      <c r="N105" s="21" t="s">
        <v>304</v>
      </c>
      <c r="O105" s="23" t="s">
        <v>376</v>
      </c>
      <c r="P105" s="21" t="s">
        <v>377</v>
      </c>
      <c r="Q105" s="23" t="s">
        <v>42</v>
      </c>
      <c r="R105" s="20">
        <v>7030</v>
      </c>
      <c r="S105" s="20">
        <v>4</v>
      </c>
      <c r="T105" s="20">
        <v>1</v>
      </c>
      <c r="U105" s="26">
        <v>2018</v>
      </c>
      <c r="V105" s="26">
        <v>659</v>
      </c>
      <c r="W105" s="20">
        <v>546</v>
      </c>
      <c r="X105" s="21" t="s">
        <v>313</v>
      </c>
      <c r="Y105" s="32" t="s">
        <v>394</v>
      </c>
      <c r="Z105" s="32" t="s">
        <v>314</v>
      </c>
      <c r="AA105" s="33">
        <f t="shared" si="12"/>
        <v>10</v>
      </c>
      <c r="AB105" s="34">
        <f t="shared" si="7"/>
        <v>207.38</v>
      </c>
      <c r="AC105" s="35">
        <f t="shared" si="13"/>
        <v>2073.8000000000002</v>
      </c>
      <c r="AD105" s="36"/>
    </row>
    <row r="106" spans="1:30">
      <c r="A106" s="20">
        <v>2019</v>
      </c>
      <c r="B106" s="20">
        <v>124</v>
      </c>
      <c r="C106" s="21" t="s">
        <v>304</v>
      </c>
      <c r="D106" s="30" t="s">
        <v>391</v>
      </c>
      <c r="E106" s="21" t="s">
        <v>181</v>
      </c>
      <c r="F106" s="23" t="s">
        <v>392</v>
      </c>
      <c r="G106" s="24">
        <v>627</v>
      </c>
      <c r="H106" s="24">
        <v>113.07</v>
      </c>
      <c r="I106" s="25" t="s">
        <v>36</v>
      </c>
      <c r="J106" s="24">
        <f t="shared" si="6"/>
        <v>513.93000000000006</v>
      </c>
      <c r="K106" s="31" t="s">
        <v>393</v>
      </c>
      <c r="L106" s="20">
        <v>2019</v>
      </c>
      <c r="M106" s="20">
        <v>1422</v>
      </c>
      <c r="N106" s="21" t="s">
        <v>304</v>
      </c>
      <c r="O106" s="23" t="s">
        <v>376</v>
      </c>
      <c r="P106" s="21" t="s">
        <v>377</v>
      </c>
      <c r="Q106" s="23" t="s">
        <v>42</v>
      </c>
      <c r="R106" s="20">
        <v>7030</v>
      </c>
      <c r="S106" s="20">
        <v>4</v>
      </c>
      <c r="T106" s="20">
        <v>1</v>
      </c>
      <c r="U106" s="26">
        <v>2018</v>
      </c>
      <c r="V106" s="26">
        <v>659</v>
      </c>
      <c r="W106" s="20">
        <v>547</v>
      </c>
      <c r="X106" s="21" t="s">
        <v>313</v>
      </c>
      <c r="Y106" s="32" t="s">
        <v>394</v>
      </c>
      <c r="Z106" s="32" t="s">
        <v>314</v>
      </c>
      <c r="AA106" s="33">
        <f t="shared" si="12"/>
        <v>10</v>
      </c>
      <c r="AB106" s="34">
        <f t="shared" si="7"/>
        <v>513.93000000000006</v>
      </c>
      <c r="AC106" s="35">
        <f t="shared" si="13"/>
        <v>5139.3000000000011</v>
      </c>
      <c r="AD106" s="36"/>
    </row>
    <row r="107" spans="1:30">
      <c r="A107" s="20">
        <v>2019</v>
      </c>
      <c r="B107" s="20">
        <v>130</v>
      </c>
      <c r="C107" s="21" t="s">
        <v>395</v>
      </c>
      <c r="D107" s="30" t="s">
        <v>398</v>
      </c>
      <c r="E107" s="21" t="s">
        <v>304</v>
      </c>
      <c r="F107" s="23" t="s">
        <v>399</v>
      </c>
      <c r="G107" s="24">
        <v>3266.42</v>
      </c>
      <c r="H107" s="24">
        <v>589.03</v>
      </c>
      <c r="I107" s="25" t="s">
        <v>36</v>
      </c>
      <c r="J107" s="24">
        <f t="shared" si="6"/>
        <v>2677.3900000000003</v>
      </c>
      <c r="K107" s="31" t="s">
        <v>346</v>
      </c>
      <c r="L107" s="20">
        <v>2019</v>
      </c>
      <c r="M107" s="20">
        <v>1488</v>
      </c>
      <c r="N107" s="21" t="s">
        <v>395</v>
      </c>
      <c r="O107" s="23" t="s">
        <v>330</v>
      </c>
      <c r="P107" s="21" t="s">
        <v>331</v>
      </c>
      <c r="Q107" s="23" t="s">
        <v>42</v>
      </c>
      <c r="R107" s="20">
        <v>2890</v>
      </c>
      <c r="S107" s="20">
        <v>2</v>
      </c>
      <c r="T107" s="20">
        <v>1</v>
      </c>
      <c r="U107" s="26">
        <v>2019</v>
      </c>
      <c r="V107" s="26">
        <v>178</v>
      </c>
      <c r="W107" s="20">
        <v>465</v>
      </c>
      <c r="X107" s="21" t="s">
        <v>54</v>
      </c>
      <c r="Y107" s="32" t="s">
        <v>201</v>
      </c>
      <c r="Z107" s="32" t="s">
        <v>54</v>
      </c>
      <c r="AA107" s="33">
        <f t="shared" si="12"/>
        <v>4</v>
      </c>
      <c r="AB107" s="34">
        <f t="shared" si="7"/>
        <v>2677.3900000000003</v>
      </c>
      <c r="AC107" s="35">
        <f t="shared" si="13"/>
        <v>10709.560000000001</v>
      </c>
      <c r="AD107" s="36"/>
    </row>
    <row r="108" spans="1:30">
      <c r="A108" s="20">
        <v>2019</v>
      </c>
      <c r="B108" s="20">
        <v>140</v>
      </c>
      <c r="C108" s="21" t="s">
        <v>272</v>
      </c>
      <c r="D108" s="30" t="s">
        <v>176</v>
      </c>
      <c r="E108" s="21" t="s">
        <v>359</v>
      </c>
      <c r="F108" s="23" t="s">
        <v>401</v>
      </c>
      <c r="G108" s="24">
        <v>2105.1999999999998</v>
      </c>
      <c r="H108" s="24">
        <v>359.97</v>
      </c>
      <c r="I108" s="25" t="s">
        <v>36</v>
      </c>
      <c r="J108" s="24">
        <f t="shared" si="6"/>
        <v>1745.2299999999998</v>
      </c>
      <c r="K108" s="31" t="s">
        <v>402</v>
      </c>
      <c r="L108" s="20">
        <v>2019</v>
      </c>
      <c r="M108" s="20">
        <v>1628</v>
      </c>
      <c r="N108" s="21" t="s">
        <v>272</v>
      </c>
      <c r="O108" s="23" t="s">
        <v>403</v>
      </c>
      <c r="P108" s="21" t="s">
        <v>404</v>
      </c>
      <c r="Q108" s="23" t="s">
        <v>42</v>
      </c>
      <c r="R108" s="20">
        <v>580</v>
      </c>
      <c r="S108" s="20">
        <v>12</v>
      </c>
      <c r="T108" s="20">
        <v>1</v>
      </c>
      <c r="U108" s="26">
        <v>2018</v>
      </c>
      <c r="V108" s="26">
        <v>395</v>
      </c>
      <c r="W108" s="20">
        <v>614</v>
      </c>
      <c r="X108" s="21" t="s">
        <v>358</v>
      </c>
      <c r="Y108" s="32" t="s">
        <v>405</v>
      </c>
      <c r="Z108" s="32" t="s">
        <v>283</v>
      </c>
      <c r="AA108" s="33">
        <f t="shared" si="12"/>
        <v>19</v>
      </c>
      <c r="AB108" s="34">
        <f t="shared" si="7"/>
        <v>1745.2299999999998</v>
      </c>
      <c r="AC108" s="35">
        <f t="shared" si="13"/>
        <v>33159.369999999995</v>
      </c>
      <c r="AD108" s="36"/>
    </row>
    <row r="109" spans="1:30">
      <c r="A109" s="20">
        <v>2019</v>
      </c>
      <c r="B109" s="20">
        <v>142</v>
      </c>
      <c r="C109" s="21" t="s">
        <v>257</v>
      </c>
      <c r="D109" s="30" t="s">
        <v>406</v>
      </c>
      <c r="E109" s="21" t="s">
        <v>400</v>
      </c>
      <c r="F109" s="23" t="s">
        <v>407</v>
      </c>
      <c r="G109" s="24">
        <v>1448.26</v>
      </c>
      <c r="H109" s="24">
        <v>261.16000000000003</v>
      </c>
      <c r="I109" s="25" t="s">
        <v>36</v>
      </c>
      <c r="J109" s="24">
        <f t="shared" si="6"/>
        <v>1187.0999999999999</v>
      </c>
      <c r="K109" s="31" t="s">
        <v>229</v>
      </c>
      <c r="L109" s="20">
        <v>2019</v>
      </c>
      <c r="M109" s="20">
        <v>1667</v>
      </c>
      <c r="N109" s="21" t="s">
        <v>257</v>
      </c>
      <c r="O109" s="23" t="s">
        <v>50</v>
      </c>
      <c r="P109" s="21" t="s">
        <v>51</v>
      </c>
      <c r="Q109" s="23" t="s">
        <v>62</v>
      </c>
      <c r="R109" s="20">
        <v>1130</v>
      </c>
      <c r="S109" s="20">
        <v>6</v>
      </c>
      <c r="T109" s="20">
        <v>1</v>
      </c>
      <c r="U109" s="26">
        <v>2019</v>
      </c>
      <c r="V109" s="26">
        <v>33</v>
      </c>
      <c r="W109" s="20">
        <v>485</v>
      </c>
      <c r="X109" s="21" t="s">
        <v>327</v>
      </c>
      <c r="Y109" s="32" t="s">
        <v>327</v>
      </c>
      <c r="Z109" s="32" t="s">
        <v>328</v>
      </c>
      <c r="AA109" s="33">
        <f t="shared" ref="AA109:AA112" si="14">Z109-Y109</f>
        <v>2</v>
      </c>
      <c r="AB109" s="34">
        <f t="shared" si="7"/>
        <v>1187.0999999999999</v>
      </c>
      <c r="AC109" s="35">
        <f t="shared" ref="AC109:AC112" si="15">AB109*AA109</f>
        <v>2374.1999999999998</v>
      </c>
      <c r="AD109" s="36"/>
    </row>
    <row r="110" spans="1:30">
      <c r="A110" s="20">
        <v>2019</v>
      </c>
      <c r="B110" s="20">
        <v>145</v>
      </c>
      <c r="C110" s="21" t="s">
        <v>67</v>
      </c>
      <c r="D110" s="30" t="s">
        <v>408</v>
      </c>
      <c r="E110" s="21" t="s">
        <v>395</v>
      </c>
      <c r="F110" s="23" t="s">
        <v>409</v>
      </c>
      <c r="G110" s="24">
        <v>3918.86</v>
      </c>
      <c r="H110" s="24">
        <v>706.68</v>
      </c>
      <c r="I110" s="25" t="s">
        <v>36</v>
      </c>
      <c r="J110" s="24">
        <f t="shared" si="6"/>
        <v>3212.1800000000003</v>
      </c>
      <c r="K110" s="31" t="s">
        <v>410</v>
      </c>
      <c r="L110" s="20">
        <v>2019</v>
      </c>
      <c r="M110" s="20">
        <v>1713</v>
      </c>
      <c r="N110" s="21" t="s">
        <v>67</v>
      </c>
      <c r="O110" s="23" t="s">
        <v>411</v>
      </c>
      <c r="P110" s="21" t="s">
        <v>412</v>
      </c>
      <c r="Q110" s="23" t="s">
        <v>42</v>
      </c>
      <c r="R110" s="20">
        <v>7830</v>
      </c>
      <c r="S110" s="20">
        <v>8</v>
      </c>
      <c r="T110" s="20">
        <v>1</v>
      </c>
      <c r="U110" s="26">
        <v>2018</v>
      </c>
      <c r="V110" s="26">
        <v>667</v>
      </c>
      <c r="W110" s="20">
        <v>552</v>
      </c>
      <c r="X110" s="21" t="s">
        <v>413</v>
      </c>
      <c r="Y110" s="32" t="s">
        <v>313</v>
      </c>
      <c r="Z110" s="32" t="s">
        <v>414</v>
      </c>
      <c r="AA110" s="33">
        <f t="shared" si="14"/>
        <v>6</v>
      </c>
      <c r="AB110" s="34">
        <f t="shared" si="7"/>
        <v>3212.1800000000003</v>
      </c>
      <c r="AC110" s="35">
        <f t="shared" si="15"/>
        <v>19273.080000000002</v>
      </c>
      <c r="AD110" s="36"/>
    </row>
    <row r="111" spans="1:30">
      <c r="A111" s="20">
        <v>2019</v>
      </c>
      <c r="B111" s="20">
        <v>145</v>
      </c>
      <c r="C111" s="21" t="s">
        <v>67</v>
      </c>
      <c r="D111" s="30" t="s">
        <v>408</v>
      </c>
      <c r="E111" s="21" t="s">
        <v>395</v>
      </c>
      <c r="F111" s="23" t="s">
        <v>409</v>
      </c>
      <c r="G111" s="24">
        <v>1937.14</v>
      </c>
      <c r="H111" s="24">
        <v>349.32</v>
      </c>
      <c r="I111" s="25" t="s">
        <v>36</v>
      </c>
      <c r="J111" s="24">
        <f t="shared" si="6"/>
        <v>1587.8200000000002</v>
      </c>
      <c r="K111" s="31" t="s">
        <v>410</v>
      </c>
      <c r="L111" s="20">
        <v>2019</v>
      </c>
      <c r="M111" s="20">
        <v>1713</v>
      </c>
      <c r="N111" s="21" t="s">
        <v>67</v>
      </c>
      <c r="O111" s="23" t="s">
        <v>411</v>
      </c>
      <c r="P111" s="21" t="s">
        <v>412</v>
      </c>
      <c r="Q111" s="23" t="s">
        <v>42</v>
      </c>
      <c r="R111" s="20">
        <v>7830</v>
      </c>
      <c r="S111" s="20">
        <v>11</v>
      </c>
      <c r="T111" s="20">
        <v>1</v>
      </c>
      <c r="U111" s="26">
        <v>2018</v>
      </c>
      <c r="V111" s="26">
        <v>668</v>
      </c>
      <c r="W111" s="20">
        <v>553</v>
      </c>
      <c r="X111" s="21" t="s">
        <v>413</v>
      </c>
      <c r="Y111" s="32" t="s">
        <v>313</v>
      </c>
      <c r="Z111" s="32" t="s">
        <v>414</v>
      </c>
      <c r="AA111" s="33">
        <f t="shared" si="14"/>
        <v>6</v>
      </c>
      <c r="AB111" s="34">
        <f t="shared" si="7"/>
        <v>1587.8200000000002</v>
      </c>
      <c r="AC111" s="35">
        <f t="shared" si="15"/>
        <v>9526.9200000000019</v>
      </c>
      <c r="AD111" s="36"/>
    </row>
    <row r="112" spans="1:30">
      <c r="A112" s="20">
        <v>2019</v>
      </c>
      <c r="B112" s="20">
        <v>152</v>
      </c>
      <c r="C112" s="21" t="s">
        <v>67</v>
      </c>
      <c r="D112" s="30" t="s">
        <v>415</v>
      </c>
      <c r="E112" s="21" t="s">
        <v>216</v>
      </c>
      <c r="F112" s="23" t="s">
        <v>416</v>
      </c>
      <c r="G112" s="24">
        <v>2541.16</v>
      </c>
      <c r="H112" s="24">
        <v>458.24</v>
      </c>
      <c r="I112" s="25" t="s">
        <v>36</v>
      </c>
      <c r="J112" s="24">
        <f t="shared" si="6"/>
        <v>2082.92</v>
      </c>
      <c r="K112" s="31" t="s">
        <v>320</v>
      </c>
      <c r="L112" s="20">
        <v>2019</v>
      </c>
      <c r="M112" s="20">
        <v>1721</v>
      </c>
      <c r="N112" s="21" t="s">
        <v>67</v>
      </c>
      <c r="O112" s="23" t="s">
        <v>114</v>
      </c>
      <c r="P112" s="21" t="s">
        <v>115</v>
      </c>
      <c r="Q112" s="23" t="s">
        <v>42</v>
      </c>
      <c r="R112" s="20">
        <v>2890</v>
      </c>
      <c r="S112" s="20">
        <v>4</v>
      </c>
      <c r="T112" s="20">
        <v>1</v>
      </c>
      <c r="U112" s="26">
        <v>2019</v>
      </c>
      <c r="V112" s="26">
        <v>146</v>
      </c>
      <c r="W112" s="20">
        <v>544</v>
      </c>
      <c r="X112" s="21" t="s">
        <v>313</v>
      </c>
      <c r="Y112" s="32" t="s">
        <v>313</v>
      </c>
      <c r="Z112" s="32" t="s">
        <v>314</v>
      </c>
      <c r="AA112" s="33">
        <f t="shared" si="14"/>
        <v>1</v>
      </c>
      <c r="AB112" s="34">
        <f t="shared" si="7"/>
        <v>2082.92</v>
      </c>
      <c r="AC112" s="35">
        <f t="shared" si="15"/>
        <v>2082.92</v>
      </c>
      <c r="AD112" s="36"/>
    </row>
    <row r="113" spans="1:30">
      <c r="A113" s="20">
        <v>2018</v>
      </c>
      <c r="B113" s="20">
        <v>831</v>
      </c>
      <c r="C113" s="21" t="s">
        <v>44</v>
      </c>
      <c r="D113" s="30" t="s">
        <v>427</v>
      </c>
      <c r="E113" s="21" t="s">
        <v>428</v>
      </c>
      <c r="F113" s="23" t="s">
        <v>429</v>
      </c>
      <c r="G113" s="24">
        <v>661.25</v>
      </c>
      <c r="H113" s="24">
        <v>0</v>
      </c>
      <c r="I113" s="25" t="s">
        <v>36</v>
      </c>
      <c r="J113" s="24">
        <f t="shared" si="6"/>
        <v>661.25</v>
      </c>
      <c r="K113" s="31" t="s">
        <v>430</v>
      </c>
      <c r="L113" s="20">
        <v>2018</v>
      </c>
      <c r="M113" s="20">
        <v>10407</v>
      </c>
      <c r="N113" s="21" t="s">
        <v>44</v>
      </c>
      <c r="O113" s="23" t="s">
        <v>431</v>
      </c>
      <c r="P113" s="21" t="s">
        <v>432</v>
      </c>
      <c r="Q113" s="23" t="s">
        <v>42</v>
      </c>
      <c r="R113" s="20">
        <v>7030</v>
      </c>
      <c r="S113" s="20">
        <v>4</v>
      </c>
      <c r="T113" s="20">
        <v>1</v>
      </c>
      <c r="U113" s="26">
        <v>2018</v>
      </c>
      <c r="V113" s="26">
        <v>482</v>
      </c>
      <c r="W113" s="20">
        <v>1104</v>
      </c>
      <c r="X113" s="21" t="s">
        <v>433</v>
      </c>
      <c r="Y113" s="32" t="s">
        <v>264</v>
      </c>
      <c r="Z113" s="32" t="s">
        <v>434</v>
      </c>
      <c r="AA113" s="33">
        <f t="shared" ref="AA113:AA146" si="16">Z113-Y113</f>
        <v>239</v>
      </c>
      <c r="AB113" s="34">
        <f t="shared" si="7"/>
        <v>661.25</v>
      </c>
      <c r="AC113" s="35">
        <f t="shared" ref="AC113:AC146" si="17">AB113*AA113</f>
        <v>158038.75</v>
      </c>
      <c r="AD113" s="36"/>
    </row>
    <row r="114" spans="1:30">
      <c r="A114" s="20">
        <v>2018</v>
      </c>
      <c r="B114" s="20">
        <v>831</v>
      </c>
      <c r="C114" s="21" t="s">
        <v>44</v>
      </c>
      <c r="D114" s="30" t="s">
        <v>427</v>
      </c>
      <c r="E114" s="21" t="s">
        <v>428</v>
      </c>
      <c r="F114" s="23" t="s">
        <v>429</v>
      </c>
      <c r="G114" s="24">
        <v>145.47</v>
      </c>
      <c r="H114" s="24">
        <v>0</v>
      </c>
      <c r="I114" s="25" t="s">
        <v>36</v>
      </c>
      <c r="J114" s="24">
        <f t="shared" si="6"/>
        <v>145.47</v>
      </c>
      <c r="K114" s="31" t="s">
        <v>430</v>
      </c>
      <c r="L114" s="20">
        <v>2018</v>
      </c>
      <c r="M114" s="20">
        <v>10407</v>
      </c>
      <c r="N114" s="21" t="s">
        <v>44</v>
      </c>
      <c r="O114" s="23" t="s">
        <v>431</v>
      </c>
      <c r="P114" s="21" t="s">
        <v>432</v>
      </c>
      <c r="Q114" s="23" t="s">
        <v>42</v>
      </c>
      <c r="R114" s="20">
        <v>7030</v>
      </c>
      <c r="S114" s="20">
        <v>4</v>
      </c>
      <c r="T114" s="20">
        <v>1</v>
      </c>
      <c r="U114" s="26">
        <v>2018</v>
      </c>
      <c r="V114" s="26">
        <v>482</v>
      </c>
      <c r="W114" s="20">
        <v>1105</v>
      </c>
      <c r="X114" s="21" t="s">
        <v>433</v>
      </c>
      <c r="Y114" s="32" t="s">
        <v>264</v>
      </c>
      <c r="Z114" s="32" t="s">
        <v>434</v>
      </c>
      <c r="AA114" s="33">
        <f t="shared" si="16"/>
        <v>239</v>
      </c>
      <c r="AB114" s="34">
        <f t="shared" si="7"/>
        <v>145.47</v>
      </c>
      <c r="AC114" s="35">
        <f t="shared" si="17"/>
        <v>34767.33</v>
      </c>
      <c r="AD114" s="36"/>
    </row>
    <row r="115" spans="1:30">
      <c r="A115" s="20">
        <v>2018</v>
      </c>
      <c r="B115" s="20">
        <v>831</v>
      </c>
      <c r="C115" s="21" t="s">
        <v>44</v>
      </c>
      <c r="D115" s="30" t="s">
        <v>427</v>
      </c>
      <c r="E115" s="21" t="s">
        <v>428</v>
      </c>
      <c r="F115" s="23" t="s">
        <v>429</v>
      </c>
      <c r="G115" s="24">
        <v>1408.75</v>
      </c>
      <c r="H115" s="24">
        <v>0</v>
      </c>
      <c r="I115" s="25" t="s">
        <v>36</v>
      </c>
      <c r="J115" s="24">
        <f t="shared" si="6"/>
        <v>1408.75</v>
      </c>
      <c r="K115" s="31" t="s">
        <v>430</v>
      </c>
      <c r="L115" s="20">
        <v>2018</v>
      </c>
      <c r="M115" s="20">
        <v>10407</v>
      </c>
      <c r="N115" s="21" t="s">
        <v>44</v>
      </c>
      <c r="O115" s="23" t="s">
        <v>431</v>
      </c>
      <c r="P115" s="21" t="s">
        <v>432</v>
      </c>
      <c r="Q115" s="23" t="s">
        <v>42</v>
      </c>
      <c r="R115" s="20">
        <v>7030</v>
      </c>
      <c r="S115" s="20">
        <v>4</v>
      </c>
      <c r="T115" s="20">
        <v>1</v>
      </c>
      <c r="U115" s="26">
        <v>2018</v>
      </c>
      <c r="V115" s="26">
        <v>482</v>
      </c>
      <c r="W115" s="20">
        <v>1106</v>
      </c>
      <c r="X115" s="21" t="s">
        <v>433</v>
      </c>
      <c r="Y115" s="32" t="s">
        <v>264</v>
      </c>
      <c r="Z115" s="32" t="s">
        <v>434</v>
      </c>
      <c r="AA115" s="33">
        <f t="shared" si="16"/>
        <v>239</v>
      </c>
      <c r="AB115" s="34">
        <f t="shared" si="7"/>
        <v>1408.75</v>
      </c>
      <c r="AC115" s="35">
        <f t="shared" si="17"/>
        <v>336691.25</v>
      </c>
      <c r="AD115" s="36"/>
    </row>
    <row r="116" spans="1:30">
      <c r="A116" s="20">
        <v>2018</v>
      </c>
      <c r="B116" s="20">
        <v>831</v>
      </c>
      <c r="C116" s="21" t="s">
        <v>44</v>
      </c>
      <c r="D116" s="30" t="s">
        <v>427</v>
      </c>
      <c r="E116" s="21" t="s">
        <v>428</v>
      </c>
      <c r="F116" s="23" t="s">
        <v>429</v>
      </c>
      <c r="G116" s="24">
        <v>309.92</v>
      </c>
      <c r="H116" s="24">
        <v>0</v>
      </c>
      <c r="I116" s="25" t="s">
        <v>36</v>
      </c>
      <c r="J116" s="24">
        <f t="shared" si="6"/>
        <v>309.92</v>
      </c>
      <c r="K116" s="31" t="s">
        <v>430</v>
      </c>
      <c r="L116" s="20">
        <v>2018</v>
      </c>
      <c r="M116" s="20">
        <v>10407</v>
      </c>
      <c r="N116" s="21" t="s">
        <v>44</v>
      </c>
      <c r="O116" s="23" t="s">
        <v>431</v>
      </c>
      <c r="P116" s="21" t="s">
        <v>432</v>
      </c>
      <c r="Q116" s="23" t="s">
        <v>42</v>
      </c>
      <c r="R116" s="20">
        <v>7030</v>
      </c>
      <c r="S116" s="20">
        <v>4</v>
      </c>
      <c r="T116" s="20">
        <v>1</v>
      </c>
      <c r="U116" s="26">
        <v>2018</v>
      </c>
      <c r="V116" s="26">
        <v>482</v>
      </c>
      <c r="W116" s="20">
        <v>1107</v>
      </c>
      <c r="X116" s="21" t="s">
        <v>433</v>
      </c>
      <c r="Y116" s="32" t="s">
        <v>264</v>
      </c>
      <c r="Z116" s="32" t="s">
        <v>434</v>
      </c>
      <c r="AA116" s="33">
        <f t="shared" si="16"/>
        <v>239</v>
      </c>
      <c r="AB116" s="34">
        <f t="shared" si="7"/>
        <v>309.92</v>
      </c>
      <c r="AC116" s="35">
        <f t="shared" si="17"/>
        <v>74070.880000000005</v>
      </c>
      <c r="AD116" s="36"/>
    </row>
    <row r="117" spans="1:30">
      <c r="A117" s="20">
        <v>2018</v>
      </c>
      <c r="B117" s="20">
        <v>831</v>
      </c>
      <c r="C117" s="21" t="s">
        <v>44</v>
      </c>
      <c r="D117" s="30" t="s">
        <v>427</v>
      </c>
      <c r="E117" s="21" t="s">
        <v>428</v>
      </c>
      <c r="F117" s="23" t="s">
        <v>429</v>
      </c>
      <c r="G117" s="24">
        <v>230</v>
      </c>
      <c r="H117" s="24">
        <v>0</v>
      </c>
      <c r="I117" s="25" t="s">
        <v>36</v>
      </c>
      <c r="J117" s="24">
        <f t="shared" si="6"/>
        <v>230</v>
      </c>
      <c r="K117" s="31" t="s">
        <v>430</v>
      </c>
      <c r="L117" s="20">
        <v>2018</v>
      </c>
      <c r="M117" s="20">
        <v>10407</v>
      </c>
      <c r="N117" s="21" t="s">
        <v>44</v>
      </c>
      <c r="O117" s="23" t="s">
        <v>431</v>
      </c>
      <c r="P117" s="21" t="s">
        <v>432</v>
      </c>
      <c r="Q117" s="23" t="s">
        <v>42</v>
      </c>
      <c r="R117" s="20">
        <v>7030</v>
      </c>
      <c r="S117" s="20">
        <v>4</v>
      </c>
      <c r="T117" s="20">
        <v>1</v>
      </c>
      <c r="U117" s="26">
        <v>2018</v>
      </c>
      <c r="V117" s="26">
        <v>482</v>
      </c>
      <c r="W117" s="20">
        <v>1108</v>
      </c>
      <c r="X117" s="21" t="s">
        <v>433</v>
      </c>
      <c r="Y117" s="32" t="s">
        <v>264</v>
      </c>
      <c r="Z117" s="32" t="s">
        <v>434</v>
      </c>
      <c r="AA117" s="33">
        <f t="shared" si="16"/>
        <v>239</v>
      </c>
      <c r="AB117" s="34">
        <f t="shared" si="7"/>
        <v>230</v>
      </c>
      <c r="AC117" s="35">
        <f t="shared" si="17"/>
        <v>54970</v>
      </c>
      <c r="AD117" s="36"/>
    </row>
    <row r="118" spans="1:30">
      <c r="A118" s="20">
        <v>2018</v>
      </c>
      <c r="B118" s="20">
        <v>831</v>
      </c>
      <c r="C118" s="21" t="s">
        <v>44</v>
      </c>
      <c r="D118" s="30" t="s">
        <v>427</v>
      </c>
      <c r="E118" s="21" t="s">
        <v>428</v>
      </c>
      <c r="F118" s="23" t="s">
        <v>429</v>
      </c>
      <c r="G118" s="24">
        <v>50.61</v>
      </c>
      <c r="H118" s="24">
        <v>0</v>
      </c>
      <c r="I118" s="25" t="s">
        <v>36</v>
      </c>
      <c r="J118" s="24">
        <f t="shared" si="6"/>
        <v>50.61</v>
      </c>
      <c r="K118" s="31" t="s">
        <v>430</v>
      </c>
      <c r="L118" s="20">
        <v>2018</v>
      </c>
      <c r="M118" s="20">
        <v>10407</v>
      </c>
      <c r="N118" s="21" t="s">
        <v>44</v>
      </c>
      <c r="O118" s="23" t="s">
        <v>431</v>
      </c>
      <c r="P118" s="21" t="s">
        <v>432</v>
      </c>
      <c r="Q118" s="23" t="s">
        <v>42</v>
      </c>
      <c r="R118" s="20">
        <v>7030</v>
      </c>
      <c r="S118" s="20">
        <v>4</v>
      </c>
      <c r="T118" s="20">
        <v>1</v>
      </c>
      <c r="U118" s="26">
        <v>2018</v>
      </c>
      <c r="V118" s="26">
        <v>482</v>
      </c>
      <c r="W118" s="20">
        <v>1109</v>
      </c>
      <c r="X118" s="21" t="s">
        <v>433</v>
      </c>
      <c r="Y118" s="32" t="s">
        <v>264</v>
      </c>
      <c r="Z118" s="32" t="s">
        <v>434</v>
      </c>
      <c r="AA118" s="33">
        <f t="shared" si="16"/>
        <v>239</v>
      </c>
      <c r="AB118" s="34">
        <f t="shared" si="7"/>
        <v>50.61</v>
      </c>
      <c r="AC118" s="35">
        <f t="shared" si="17"/>
        <v>12095.789999999999</v>
      </c>
      <c r="AD118" s="36"/>
    </row>
    <row r="119" spans="1:30">
      <c r="A119" s="20">
        <v>2018</v>
      </c>
      <c r="B119" s="20">
        <v>1188</v>
      </c>
      <c r="C119" s="21" t="s">
        <v>215</v>
      </c>
      <c r="D119" s="30" t="s">
        <v>435</v>
      </c>
      <c r="E119" s="21" t="s">
        <v>436</v>
      </c>
      <c r="F119" s="23" t="s">
        <v>437</v>
      </c>
      <c r="G119" s="24">
        <v>3576</v>
      </c>
      <c r="H119" s="24">
        <v>0</v>
      </c>
      <c r="I119" s="25" t="s">
        <v>36</v>
      </c>
      <c r="J119" s="24">
        <f t="shared" si="6"/>
        <v>3576</v>
      </c>
      <c r="K119" s="31" t="s">
        <v>438</v>
      </c>
      <c r="L119" s="20">
        <v>2018</v>
      </c>
      <c r="M119" s="20">
        <v>14763</v>
      </c>
      <c r="N119" s="21" t="s">
        <v>140</v>
      </c>
      <c r="O119" s="23" t="s">
        <v>439</v>
      </c>
      <c r="P119" s="21" t="s">
        <v>440</v>
      </c>
      <c r="Q119" s="23" t="s">
        <v>42</v>
      </c>
      <c r="R119" s="20">
        <v>140</v>
      </c>
      <c r="S119" s="20">
        <v>14</v>
      </c>
      <c r="T119" s="20">
        <v>5</v>
      </c>
      <c r="U119" s="26">
        <v>2019</v>
      </c>
      <c r="V119" s="26">
        <v>386</v>
      </c>
      <c r="W119" s="20">
        <v>1189</v>
      </c>
      <c r="X119" s="21" t="s">
        <v>441</v>
      </c>
      <c r="Y119" s="32" t="s">
        <v>163</v>
      </c>
      <c r="Z119" s="32" t="s">
        <v>442</v>
      </c>
      <c r="AA119" s="33">
        <f t="shared" si="16"/>
        <v>149</v>
      </c>
      <c r="AB119" s="34">
        <f t="shared" si="7"/>
        <v>3576</v>
      </c>
      <c r="AC119" s="35">
        <f t="shared" si="17"/>
        <v>532824</v>
      </c>
      <c r="AD119" s="36"/>
    </row>
    <row r="120" spans="1:30">
      <c r="A120" s="20">
        <v>2018</v>
      </c>
      <c r="B120" s="20">
        <v>1188</v>
      </c>
      <c r="C120" s="21" t="s">
        <v>215</v>
      </c>
      <c r="D120" s="30" t="s">
        <v>435</v>
      </c>
      <c r="E120" s="21" t="s">
        <v>436</v>
      </c>
      <c r="F120" s="23" t="s">
        <v>437</v>
      </c>
      <c r="G120" s="24">
        <v>786.72</v>
      </c>
      <c r="H120" s="24">
        <v>0</v>
      </c>
      <c r="I120" s="25" t="s">
        <v>36</v>
      </c>
      <c r="J120" s="24">
        <f t="shared" si="6"/>
        <v>786.72</v>
      </c>
      <c r="K120" s="31" t="s">
        <v>438</v>
      </c>
      <c r="L120" s="20">
        <v>2018</v>
      </c>
      <c r="M120" s="20">
        <v>14763</v>
      </c>
      <c r="N120" s="21" t="s">
        <v>140</v>
      </c>
      <c r="O120" s="23" t="s">
        <v>439</v>
      </c>
      <c r="P120" s="21" t="s">
        <v>440</v>
      </c>
      <c r="Q120" s="23" t="s">
        <v>42</v>
      </c>
      <c r="R120" s="20">
        <v>140</v>
      </c>
      <c r="S120" s="20">
        <v>14</v>
      </c>
      <c r="T120" s="20">
        <v>5</v>
      </c>
      <c r="U120" s="26">
        <v>2019</v>
      </c>
      <c r="V120" s="26">
        <v>386</v>
      </c>
      <c r="W120" s="20">
        <v>1190</v>
      </c>
      <c r="X120" s="21" t="s">
        <v>441</v>
      </c>
      <c r="Y120" s="32" t="s">
        <v>163</v>
      </c>
      <c r="Z120" s="32" t="s">
        <v>442</v>
      </c>
      <c r="AA120" s="33">
        <f t="shared" si="16"/>
        <v>149</v>
      </c>
      <c r="AB120" s="34">
        <f t="shared" si="7"/>
        <v>786.72</v>
      </c>
      <c r="AC120" s="35">
        <f t="shared" si="17"/>
        <v>117221.28</v>
      </c>
      <c r="AD120" s="36"/>
    </row>
    <row r="121" spans="1:30">
      <c r="A121" s="20">
        <v>2019</v>
      </c>
      <c r="B121" s="20">
        <v>127</v>
      </c>
      <c r="C121" s="21" t="s">
        <v>395</v>
      </c>
      <c r="D121" s="30" t="s">
        <v>446</v>
      </c>
      <c r="E121" s="21" t="s">
        <v>216</v>
      </c>
      <c r="F121" s="23" t="s">
        <v>447</v>
      </c>
      <c r="G121" s="24">
        <v>73</v>
      </c>
      <c r="H121" s="24">
        <v>0</v>
      </c>
      <c r="I121" s="25" t="s">
        <v>36</v>
      </c>
      <c r="J121" s="24">
        <f t="shared" si="6"/>
        <v>73</v>
      </c>
      <c r="K121" s="31" t="s">
        <v>41</v>
      </c>
      <c r="L121" s="20">
        <v>2019</v>
      </c>
      <c r="M121" s="20">
        <v>1485</v>
      </c>
      <c r="N121" s="21" t="s">
        <v>395</v>
      </c>
      <c r="O121" s="23" t="s">
        <v>80</v>
      </c>
      <c r="P121" s="21" t="s">
        <v>81</v>
      </c>
      <c r="Q121" s="23" t="s">
        <v>82</v>
      </c>
      <c r="R121" s="20">
        <v>4100</v>
      </c>
      <c r="S121" s="20">
        <v>2</v>
      </c>
      <c r="T121" s="20">
        <v>1</v>
      </c>
      <c r="U121" s="26">
        <v>2019</v>
      </c>
      <c r="V121" s="26">
        <v>17</v>
      </c>
      <c r="W121" s="20">
        <v>714</v>
      </c>
      <c r="X121" s="21" t="s">
        <v>448</v>
      </c>
      <c r="Y121" s="32" t="s">
        <v>449</v>
      </c>
      <c r="Z121" s="32" t="s">
        <v>448</v>
      </c>
      <c r="AA121" s="33">
        <f t="shared" si="16"/>
        <v>16</v>
      </c>
      <c r="AB121" s="34">
        <f t="shared" si="7"/>
        <v>73</v>
      </c>
      <c r="AC121" s="35">
        <f t="shared" si="17"/>
        <v>1168</v>
      </c>
      <c r="AD121" s="36"/>
    </row>
    <row r="122" spans="1:30">
      <c r="A122" s="20">
        <v>2019</v>
      </c>
      <c r="B122" s="20">
        <v>127</v>
      </c>
      <c r="C122" s="21" t="s">
        <v>395</v>
      </c>
      <c r="D122" s="30" t="s">
        <v>446</v>
      </c>
      <c r="E122" s="21" t="s">
        <v>216</v>
      </c>
      <c r="F122" s="23" t="s">
        <v>447</v>
      </c>
      <c r="G122" s="24">
        <v>7.3</v>
      </c>
      <c r="H122" s="24">
        <v>0</v>
      </c>
      <c r="I122" s="25" t="s">
        <v>36</v>
      </c>
      <c r="J122" s="24">
        <f t="shared" si="6"/>
        <v>7.3</v>
      </c>
      <c r="K122" s="31" t="s">
        <v>41</v>
      </c>
      <c r="L122" s="20">
        <v>2019</v>
      </c>
      <c r="M122" s="20">
        <v>1485</v>
      </c>
      <c r="N122" s="21" t="s">
        <v>395</v>
      </c>
      <c r="O122" s="23" t="s">
        <v>80</v>
      </c>
      <c r="P122" s="21" t="s">
        <v>81</v>
      </c>
      <c r="Q122" s="23" t="s">
        <v>82</v>
      </c>
      <c r="R122" s="20">
        <v>4100</v>
      </c>
      <c r="S122" s="20">
        <v>2</v>
      </c>
      <c r="T122" s="20">
        <v>1</v>
      </c>
      <c r="U122" s="26">
        <v>2019</v>
      </c>
      <c r="V122" s="26">
        <v>17</v>
      </c>
      <c r="W122" s="20">
        <v>715</v>
      </c>
      <c r="X122" s="21" t="s">
        <v>448</v>
      </c>
      <c r="Y122" s="32" t="s">
        <v>449</v>
      </c>
      <c r="Z122" s="32" t="s">
        <v>448</v>
      </c>
      <c r="AA122" s="33">
        <f t="shared" si="16"/>
        <v>16</v>
      </c>
      <c r="AB122" s="34">
        <f t="shared" si="7"/>
        <v>7.3</v>
      </c>
      <c r="AC122" s="35">
        <f t="shared" si="17"/>
        <v>116.8</v>
      </c>
      <c r="AD122" s="36"/>
    </row>
    <row r="123" spans="1:30">
      <c r="A123" s="20">
        <v>2019</v>
      </c>
      <c r="B123" s="20">
        <v>139</v>
      </c>
      <c r="C123" s="21" t="s">
        <v>400</v>
      </c>
      <c r="D123" s="30" t="s">
        <v>450</v>
      </c>
      <c r="E123" s="21" t="s">
        <v>216</v>
      </c>
      <c r="F123" s="23" t="s">
        <v>451</v>
      </c>
      <c r="G123" s="24">
        <v>588.9</v>
      </c>
      <c r="H123" s="24">
        <v>0</v>
      </c>
      <c r="I123" s="25" t="s">
        <v>36</v>
      </c>
      <c r="J123" s="24">
        <f t="shared" si="6"/>
        <v>588.9</v>
      </c>
      <c r="K123" s="31" t="s">
        <v>41</v>
      </c>
      <c r="L123" s="20">
        <v>2019</v>
      </c>
      <c r="M123" s="20">
        <v>1541</v>
      </c>
      <c r="N123" s="21" t="s">
        <v>395</v>
      </c>
      <c r="O123" s="23" t="s">
        <v>80</v>
      </c>
      <c r="P123" s="21" t="s">
        <v>81</v>
      </c>
      <c r="Q123" s="23" t="s">
        <v>82</v>
      </c>
      <c r="R123" s="20">
        <v>1900</v>
      </c>
      <c r="S123" s="20">
        <v>4</v>
      </c>
      <c r="T123" s="20">
        <v>1</v>
      </c>
      <c r="U123" s="26">
        <v>2019</v>
      </c>
      <c r="V123" s="26">
        <v>510</v>
      </c>
      <c r="W123" s="20">
        <v>718</v>
      </c>
      <c r="X123" s="21" t="s">
        <v>448</v>
      </c>
      <c r="Y123" s="32" t="s">
        <v>449</v>
      </c>
      <c r="Z123" s="32" t="s">
        <v>448</v>
      </c>
      <c r="AA123" s="33">
        <f t="shared" si="16"/>
        <v>16</v>
      </c>
      <c r="AB123" s="34">
        <f t="shared" si="7"/>
        <v>588.9</v>
      </c>
      <c r="AC123" s="35">
        <f t="shared" si="17"/>
        <v>9422.4</v>
      </c>
      <c r="AD123" s="36"/>
    </row>
    <row r="124" spans="1:30">
      <c r="A124" s="20">
        <v>2019</v>
      </c>
      <c r="B124" s="20">
        <v>139</v>
      </c>
      <c r="C124" s="21" t="s">
        <v>400</v>
      </c>
      <c r="D124" s="30" t="s">
        <v>450</v>
      </c>
      <c r="E124" s="21" t="s">
        <v>216</v>
      </c>
      <c r="F124" s="23" t="s">
        <v>451</v>
      </c>
      <c r="G124" s="24">
        <v>23.56</v>
      </c>
      <c r="H124" s="24">
        <v>0</v>
      </c>
      <c r="I124" s="25" t="s">
        <v>36</v>
      </c>
      <c r="J124" s="24">
        <f t="shared" si="6"/>
        <v>23.56</v>
      </c>
      <c r="K124" s="31" t="s">
        <v>41</v>
      </c>
      <c r="L124" s="20">
        <v>2019</v>
      </c>
      <c r="M124" s="20">
        <v>1541</v>
      </c>
      <c r="N124" s="21" t="s">
        <v>395</v>
      </c>
      <c r="O124" s="23" t="s">
        <v>80</v>
      </c>
      <c r="P124" s="21" t="s">
        <v>81</v>
      </c>
      <c r="Q124" s="23" t="s">
        <v>82</v>
      </c>
      <c r="R124" s="20">
        <v>1900</v>
      </c>
      <c r="S124" s="20">
        <v>4</v>
      </c>
      <c r="T124" s="20">
        <v>1</v>
      </c>
      <c r="U124" s="26">
        <v>2019</v>
      </c>
      <c r="V124" s="26">
        <v>510</v>
      </c>
      <c r="W124" s="20">
        <v>719</v>
      </c>
      <c r="X124" s="21" t="s">
        <v>448</v>
      </c>
      <c r="Y124" s="32" t="s">
        <v>449</v>
      </c>
      <c r="Z124" s="32" t="s">
        <v>448</v>
      </c>
      <c r="AA124" s="33">
        <f t="shared" si="16"/>
        <v>16</v>
      </c>
      <c r="AB124" s="34">
        <f t="shared" si="7"/>
        <v>23.56</v>
      </c>
      <c r="AC124" s="35">
        <f t="shared" si="17"/>
        <v>376.96</v>
      </c>
      <c r="AD124" s="36"/>
    </row>
    <row r="125" spans="1:30">
      <c r="A125" s="20">
        <v>2019</v>
      </c>
      <c r="B125" s="20">
        <v>139</v>
      </c>
      <c r="C125" s="21" t="s">
        <v>400</v>
      </c>
      <c r="D125" s="30" t="s">
        <v>450</v>
      </c>
      <c r="E125" s="21" t="s">
        <v>216</v>
      </c>
      <c r="F125" s="23" t="s">
        <v>451</v>
      </c>
      <c r="G125" s="24">
        <v>2977.97</v>
      </c>
      <c r="H125" s="24">
        <v>0</v>
      </c>
      <c r="I125" s="25" t="s">
        <v>36</v>
      </c>
      <c r="J125" s="24">
        <f t="shared" si="6"/>
        <v>2977.97</v>
      </c>
      <c r="K125" s="31" t="s">
        <v>41</v>
      </c>
      <c r="L125" s="20">
        <v>2019</v>
      </c>
      <c r="M125" s="20">
        <v>1541</v>
      </c>
      <c r="N125" s="21" t="s">
        <v>395</v>
      </c>
      <c r="O125" s="23" t="s">
        <v>80</v>
      </c>
      <c r="P125" s="21" t="s">
        <v>81</v>
      </c>
      <c r="Q125" s="23" t="s">
        <v>82</v>
      </c>
      <c r="R125" s="20">
        <v>1900</v>
      </c>
      <c r="S125" s="20">
        <v>4</v>
      </c>
      <c r="T125" s="20">
        <v>1</v>
      </c>
      <c r="U125" s="26">
        <v>2019</v>
      </c>
      <c r="V125" s="26">
        <v>510</v>
      </c>
      <c r="W125" s="20">
        <v>720</v>
      </c>
      <c r="X125" s="21" t="s">
        <v>448</v>
      </c>
      <c r="Y125" s="32" t="s">
        <v>449</v>
      </c>
      <c r="Z125" s="32" t="s">
        <v>448</v>
      </c>
      <c r="AA125" s="33">
        <f t="shared" si="16"/>
        <v>16</v>
      </c>
      <c r="AB125" s="34">
        <f t="shared" si="7"/>
        <v>2977.97</v>
      </c>
      <c r="AC125" s="35">
        <f t="shared" si="17"/>
        <v>47647.519999999997</v>
      </c>
      <c r="AD125" s="36"/>
    </row>
    <row r="126" spans="1:30">
      <c r="A126" s="20">
        <v>2019</v>
      </c>
      <c r="B126" s="20">
        <v>139</v>
      </c>
      <c r="C126" s="21" t="s">
        <v>400</v>
      </c>
      <c r="D126" s="30" t="s">
        <v>450</v>
      </c>
      <c r="E126" s="21" t="s">
        <v>216</v>
      </c>
      <c r="F126" s="23" t="s">
        <v>451</v>
      </c>
      <c r="G126" s="24">
        <v>119.11</v>
      </c>
      <c r="H126" s="24">
        <v>0</v>
      </c>
      <c r="I126" s="25" t="s">
        <v>36</v>
      </c>
      <c r="J126" s="24">
        <f t="shared" si="6"/>
        <v>119.11</v>
      </c>
      <c r="K126" s="31" t="s">
        <v>41</v>
      </c>
      <c r="L126" s="20">
        <v>2019</v>
      </c>
      <c r="M126" s="20">
        <v>1541</v>
      </c>
      <c r="N126" s="21" t="s">
        <v>395</v>
      </c>
      <c r="O126" s="23" t="s">
        <v>80</v>
      </c>
      <c r="P126" s="21" t="s">
        <v>81</v>
      </c>
      <c r="Q126" s="23" t="s">
        <v>82</v>
      </c>
      <c r="R126" s="20">
        <v>1900</v>
      </c>
      <c r="S126" s="20">
        <v>4</v>
      </c>
      <c r="T126" s="20">
        <v>1</v>
      </c>
      <c r="U126" s="26">
        <v>2019</v>
      </c>
      <c r="V126" s="26">
        <v>510</v>
      </c>
      <c r="W126" s="20">
        <v>721</v>
      </c>
      <c r="X126" s="21" t="s">
        <v>448</v>
      </c>
      <c r="Y126" s="32" t="s">
        <v>449</v>
      </c>
      <c r="Z126" s="32" t="s">
        <v>448</v>
      </c>
      <c r="AA126" s="33">
        <f t="shared" si="16"/>
        <v>16</v>
      </c>
      <c r="AB126" s="34">
        <f t="shared" si="7"/>
        <v>119.11</v>
      </c>
      <c r="AC126" s="35">
        <f t="shared" si="17"/>
        <v>1905.76</v>
      </c>
      <c r="AD126" s="36"/>
    </row>
    <row r="127" spans="1:30">
      <c r="A127" s="20">
        <v>2019</v>
      </c>
      <c r="B127" s="20">
        <v>159</v>
      </c>
      <c r="C127" s="21" t="s">
        <v>310</v>
      </c>
      <c r="D127" s="30" t="s">
        <v>452</v>
      </c>
      <c r="E127" s="21" t="s">
        <v>400</v>
      </c>
      <c r="F127" s="23" t="s">
        <v>453</v>
      </c>
      <c r="G127" s="24">
        <v>3980</v>
      </c>
      <c r="H127" s="24">
        <v>717.7</v>
      </c>
      <c r="I127" s="25" t="s">
        <v>36</v>
      </c>
      <c r="J127" s="24">
        <f t="shared" si="6"/>
        <v>3262.3</v>
      </c>
      <c r="K127" s="31" t="s">
        <v>454</v>
      </c>
      <c r="L127" s="20">
        <v>2019</v>
      </c>
      <c r="M127" s="20">
        <v>1787</v>
      </c>
      <c r="N127" s="21" t="s">
        <v>310</v>
      </c>
      <c r="O127" s="23" t="s">
        <v>455</v>
      </c>
      <c r="P127" s="21" t="s">
        <v>456</v>
      </c>
      <c r="Q127" s="23" t="s">
        <v>42</v>
      </c>
      <c r="R127" s="20">
        <v>470</v>
      </c>
      <c r="S127" s="20">
        <v>2</v>
      </c>
      <c r="T127" s="20">
        <v>1</v>
      </c>
      <c r="U127" s="26">
        <v>2018</v>
      </c>
      <c r="V127" s="26">
        <v>411</v>
      </c>
      <c r="W127" s="20">
        <v>1400</v>
      </c>
      <c r="X127" s="21" t="s">
        <v>457</v>
      </c>
      <c r="Y127" s="32" t="s">
        <v>314</v>
      </c>
      <c r="Z127" s="32" t="s">
        <v>458</v>
      </c>
      <c r="AA127" s="33">
        <f t="shared" si="16"/>
        <v>106</v>
      </c>
      <c r="AB127" s="34">
        <f t="shared" si="7"/>
        <v>3262.3</v>
      </c>
      <c r="AC127" s="35">
        <f t="shared" si="17"/>
        <v>345803.80000000005</v>
      </c>
      <c r="AD127" s="36"/>
    </row>
    <row r="128" spans="1:30">
      <c r="A128" s="20">
        <v>2019</v>
      </c>
      <c r="B128" s="20">
        <v>159</v>
      </c>
      <c r="C128" s="21" t="s">
        <v>310</v>
      </c>
      <c r="D128" s="30" t="s">
        <v>452</v>
      </c>
      <c r="E128" s="21" t="s">
        <v>400</v>
      </c>
      <c r="F128" s="23" t="s">
        <v>453</v>
      </c>
      <c r="G128" s="24">
        <v>143.75</v>
      </c>
      <c r="H128" s="24">
        <v>25.92</v>
      </c>
      <c r="I128" s="25" t="s">
        <v>36</v>
      </c>
      <c r="J128" s="24">
        <f t="shared" si="6"/>
        <v>117.83</v>
      </c>
      <c r="K128" s="31" t="s">
        <v>454</v>
      </c>
      <c r="L128" s="20">
        <v>2019</v>
      </c>
      <c r="M128" s="20">
        <v>1787</v>
      </c>
      <c r="N128" s="21" t="s">
        <v>310</v>
      </c>
      <c r="O128" s="23" t="s">
        <v>455</v>
      </c>
      <c r="P128" s="21" t="s">
        <v>456</v>
      </c>
      <c r="Q128" s="23" t="s">
        <v>42</v>
      </c>
      <c r="R128" s="20">
        <v>1460</v>
      </c>
      <c r="S128" s="20">
        <v>2</v>
      </c>
      <c r="T128" s="20">
        <v>1</v>
      </c>
      <c r="U128" s="26">
        <v>2018</v>
      </c>
      <c r="V128" s="26">
        <v>413</v>
      </c>
      <c r="W128" s="20">
        <v>1401</v>
      </c>
      <c r="X128" s="21" t="s">
        <v>457</v>
      </c>
      <c r="Y128" s="32" t="s">
        <v>314</v>
      </c>
      <c r="Z128" s="32" t="s">
        <v>458</v>
      </c>
      <c r="AA128" s="33">
        <f t="shared" si="16"/>
        <v>106</v>
      </c>
      <c r="AB128" s="34">
        <f t="shared" si="7"/>
        <v>117.83</v>
      </c>
      <c r="AC128" s="35">
        <f t="shared" si="17"/>
        <v>12489.98</v>
      </c>
      <c r="AD128" s="36"/>
    </row>
    <row r="129" spans="1:30">
      <c r="A129" s="20">
        <v>2019</v>
      </c>
      <c r="B129" s="20">
        <v>159</v>
      </c>
      <c r="C129" s="21" t="s">
        <v>310</v>
      </c>
      <c r="D129" s="30" t="s">
        <v>452</v>
      </c>
      <c r="E129" s="21" t="s">
        <v>400</v>
      </c>
      <c r="F129" s="23" t="s">
        <v>453</v>
      </c>
      <c r="G129" s="24">
        <v>356.25</v>
      </c>
      <c r="H129" s="24">
        <v>64.239999999999995</v>
      </c>
      <c r="I129" s="25" t="s">
        <v>36</v>
      </c>
      <c r="J129" s="24">
        <f t="shared" si="6"/>
        <v>292.01</v>
      </c>
      <c r="K129" s="31" t="s">
        <v>454</v>
      </c>
      <c r="L129" s="20">
        <v>2019</v>
      </c>
      <c r="M129" s="20">
        <v>1787</v>
      </c>
      <c r="N129" s="21" t="s">
        <v>310</v>
      </c>
      <c r="O129" s="23" t="s">
        <v>455</v>
      </c>
      <c r="P129" s="21" t="s">
        <v>456</v>
      </c>
      <c r="Q129" s="23" t="s">
        <v>42</v>
      </c>
      <c r="R129" s="20">
        <v>1460</v>
      </c>
      <c r="S129" s="20">
        <v>2</v>
      </c>
      <c r="T129" s="20">
        <v>1</v>
      </c>
      <c r="U129" s="26">
        <v>2018</v>
      </c>
      <c r="V129" s="26">
        <v>413</v>
      </c>
      <c r="W129" s="20">
        <v>1402</v>
      </c>
      <c r="X129" s="21" t="s">
        <v>457</v>
      </c>
      <c r="Y129" s="32" t="s">
        <v>314</v>
      </c>
      <c r="Z129" s="32" t="s">
        <v>458</v>
      </c>
      <c r="AA129" s="33">
        <f t="shared" si="16"/>
        <v>106</v>
      </c>
      <c r="AB129" s="34">
        <f t="shared" si="7"/>
        <v>292.01</v>
      </c>
      <c r="AC129" s="35">
        <f t="shared" si="17"/>
        <v>30953.059999999998</v>
      </c>
      <c r="AD129" s="36"/>
    </row>
    <row r="130" spans="1:30">
      <c r="A130" s="20">
        <v>2019</v>
      </c>
      <c r="B130" s="20">
        <v>159</v>
      </c>
      <c r="C130" s="21" t="s">
        <v>310</v>
      </c>
      <c r="D130" s="30" t="s">
        <v>452</v>
      </c>
      <c r="E130" s="21" t="s">
        <v>400</v>
      </c>
      <c r="F130" s="23" t="s">
        <v>453</v>
      </c>
      <c r="G130" s="24">
        <v>17</v>
      </c>
      <c r="H130" s="24">
        <v>3.07</v>
      </c>
      <c r="I130" s="25" t="s">
        <v>36</v>
      </c>
      <c r="J130" s="24">
        <f t="shared" si="6"/>
        <v>13.93</v>
      </c>
      <c r="K130" s="31" t="s">
        <v>454</v>
      </c>
      <c r="L130" s="20">
        <v>2019</v>
      </c>
      <c r="M130" s="20">
        <v>1787</v>
      </c>
      <c r="N130" s="21" t="s">
        <v>310</v>
      </c>
      <c r="O130" s="23" t="s">
        <v>455</v>
      </c>
      <c r="P130" s="21" t="s">
        <v>456</v>
      </c>
      <c r="Q130" s="23" t="s">
        <v>42</v>
      </c>
      <c r="R130" s="20">
        <v>2010</v>
      </c>
      <c r="S130" s="20">
        <v>2</v>
      </c>
      <c r="T130" s="20">
        <v>1</v>
      </c>
      <c r="U130" s="26">
        <v>2018</v>
      </c>
      <c r="V130" s="26">
        <v>414</v>
      </c>
      <c r="W130" s="20">
        <v>1403</v>
      </c>
      <c r="X130" s="21" t="s">
        <v>457</v>
      </c>
      <c r="Y130" s="32" t="s">
        <v>314</v>
      </c>
      <c r="Z130" s="32" t="s">
        <v>458</v>
      </c>
      <c r="AA130" s="33">
        <f t="shared" si="16"/>
        <v>106</v>
      </c>
      <c r="AB130" s="34">
        <f t="shared" si="7"/>
        <v>13.93</v>
      </c>
      <c r="AC130" s="35">
        <f t="shared" si="17"/>
        <v>1476.58</v>
      </c>
      <c r="AD130" s="36"/>
    </row>
    <row r="131" spans="1:30">
      <c r="A131" s="20">
        <v>2019</v>
      </c>
      <c r="B131" s="20">
        <v>159</v>
      </c>
      <c r="C131" s="21" t="s">
        <v>310</v>
      </c>
      <c r="D131" s="30" t="s">
        <v>452</v>
      </c>
      <c r="E131" s="21" t="s">
        <v>400</v>
      </c>
      <c r="F131" s="23" t="s">
        <v>453</v>
      </c>
      <c r="G131" s="24">
        <v>183</v>
      </c>
      <c r="H131" s="24">
        <v>33</v>
      </c>
      <c r="I131" s="25" t="s">
        <v>36</v>
      </c>
      <c r="J131" s="24">
        <f t="shared" si="6"/>
        <v>150</v>
      </c>
      <c r="K131" s="31" t="s">
        <v>454</v>
      </c>
      <c r="L131" s="20">
        <v>2019</v>
      </c>
      <c r="M131" s="20">
        <v>1787</v>
      </c>
      <c r="N131" s="21" t="s">
        <v>310</v>
      </c>
      <c r="O131" s="23" t="s">
        <v>455</v>
      </c>
      <c r="P131" s="21" t="s">
        <v>456</v>
      </c>
      <c r="Q131" s="23" t="s">
        <v>42</v>
      </c>
      <c r="R131" s="20">
        <v>2010</v>
      </c>
      <c r="S131" s="20">
        <v>2</v>
      </c>
      <c r="T131" s="20">
        <v>1</v>
      </c>
      <c r="U131" s="26">
        <v>2018</v>
      </c>
      <c r="V131" s="26">
        <v>414</v>
      </c>
      <c r="W131" s="20">
        <v>1404</v>
      </c>
      <c r="X131" s="21" t="s">
        <v>457</v>
      </c>
      <c r="Y131" s="32" t="s">
        <v>314</v>
      </c>
      <c r="Z131" s="32" t="s">
        <v>458</v>
      </c>
      <c r="AA131" s="33">
        <f t="shared" si="16"/>
        <v>106</v>
      </c>
      <c r="AB131" s="34">
        <f t="shared" si="7"/>
        <v>150</v>
      </c>
      <c r="AC131" s="35">
        <f t="shared" si="17"/>
        <v>15900</v>
      </c>
      <c r="AD131" s="36"/>
    </row>
    <row r="132" spans="1:30">
      <c r="A132" s="20">
        <v>2019</v>
      </c>
      <c r="B132" s="20">
        <v>159</v>
      </c>
      <c r="C132" s="21" t="s">
        <v>310</v>
      </c>
      <c r="D132" s="30" t="s">
        <v>452</v>
      </c>
      <c r="E132" s="21" t="s">
        <v>400</v>
      </c>
      <c r="F132" s="23" t="s">
        <v>453</v>
      </c>
      <c r="G132" s="24">
        <v>1359</v>
      </c>
      <c r="H132" s="24">
        <v>245.07</v>
      </c>
      <c r="I132" s="25" t="s">
        <v>36</v>
      </c>
      <c r="J132" s="24">
        <f t="shared" si="6"/>
        <v>1113.93</v>
      </c>
      <c r="K132" s="31" t="s">
        <v>454</v>
      </c>
      <c r="L132" s="20">
        <v>2019</v>
      </c>
      <c r="M132" s="20">
        <v>1787</v>
      </c>
      <c r="N132" s="21" t="s">
        <v>310</v>
      </c>
      <c r="O132" s="23" t="s">
        <v>455</v>
      </c>
      <c r="P132" s="21" t="s">
        <v>456</v>
      </c>
      <c r="Q132" s="23" t="s">
        <v>42</v>
      </c>
      <c r="R132" s="20">
        <v>6130</v>
      </c>
      <c r="S132" s="20">
        <v>8</v>
      </c>
      <c r="T132" s="20">
        <v>1</v>
      </c>
      <c r="U132" s="26">
        <v>2018</v>
      </c>
      <c r="V132" s="26">
        <v>415</v>
      </c>
      <c r="W132" s="20">
        <v>1405</v>
      </c>
      <c r="X132" s="21" t="s">
        <v>457</v>
      </c>
      <c r="Y132" s="32" t="s">
        <v>314</v>
      </c>
      <c r="Z132" s="32" t="s">
        <v>458</v>
      </c>
      <c r="AA132" s="33">
        <f t="shared" si="16"/>
        <v>106</v>
      </c>
      <c r="AB132" s="34">
        <f t="shared" si="7"/>
        <v>1113.93</v>
      </c>
      <c r="AC132" s="35">
        <f t="shared" si="17"/>
        <v>118076.58</v>
      </c>
      <c r="AD132" s="36"/>
    </row>
    <row r="133" spans="1:30">
      <c r="A133" s="20">
        <v>2019</v>
      </c>
      <c r="B133" s="20">
        <v>159</v>
      </c>
      <c r="C133" s="21" t="s">
        <v>310</v>
      </c>
      <c r="D133" s="30" t="s">
        <v>452</v>
      </c>
      <c r="E133" s="21" t="s">
        <v>400</v>
      </c>
      <c r="F133" s="23" t="s">
        <v>453</v>
      </c>
      <c r="G133" s="24">
        <v>414.8</v>
      </c>
      <c r="H133" s="24">
        <v>74.8</v>
      </c>
      <c r="I133" s="25" t="s">
        <v>36</v>
      </c>
      <c r="J133" s="24">
        <f t="shared" si="6"/>
        <v>340</v>
      </c>
      <c r="K133" s="31" t="s">
        <v>459</v>
      </c>
      <c r="L133" s="20">
        <v>2019</v>
      </c>
      <c r="M133" s="20">
        <v>1787</v>
      </c>
      <c r="N133" s="21" t="s">
        <v>310</v>
      </c>
      <c r="O133" s="23" t="s">
        <v>455</v>
      </c>
      <c r="P133" s="21" t="s">
        <v>456</v>
      </c>
      <c r="Q133" s="23" t="s">
        <v>42</v>
      </c>
      <c r="R133" s="20">
        <v>2780</v>
      </c>
      <c r="S133" s="20">
        <v>2</v>
      </c>
      <c r="T133" s="20">
        <v>1</v>
      </c>
      <c r="U133" s="26">
        <v>2019</v>
      </c>
      <c r="V133" s="26">
        <v>408</v>
      </c>
      <c r="W133" s="20">
        <v>1406</v>
      </c>
      <c r="X133" s="21" t="s">
        <v>457</v>
      </c>
      <c r="Y133" s="32" t="s">
        <v>314</v>
      </c>
      <c r="Z133" s="32" t="s">
        <v>458</v>
      </c>
      <c r="AA133" s="33">
        <f t="shared" si="16"/>
        <v>106</v>
      </c>
      <c r="AB133" s="34">
        <f t="shared" si="7"/>
        <v>340</v>
      </c>
      <c r="AC133" s="35">
        <f t="shared" si="17"/>
        <v>36040</v>
      </c>
      <c r="AD133" s="36"/>
    </row>
    <row r="134" spans="1:30">
      <c r="A134" s="20">
        <v>2019</v>
      </c>
      <c r="B134" s="20">
        <v>187</v>
      </c>
      <c r="C134" s="21" t="s">
        <v>419</v>
      </c>
      <c r="D134" s="30" t="s">
        <v>460</v>
      </c>
      <c r="E134" s="21" t="s">
        <v>318</v>
      </c>
      <c r="F134" s="23" t="s">
        <v>461</v>
      </c>
      <c r="G134" s="24">
        <v>695.4</v>
      </c>
      <c r="H134" s="24">
        <v>125.4</v>
      </c>
      <c r="I134" s="25" t="s">
        <v>36</v>
      </c>
      <c r="J134" s="24">
        <f t="shared" si="6"/>
        <v>570</v>
      </c>
      <c r="K134" s="31" t="s">
        <v>462</v>
      </c>
      <c r="L134" s="20">
        <v>2019</v>
      </c>
      <c r="M134" s="20">
        <v>2347</v>
      </c>
      <c r="N134" s="21" t="s">
        <v>201</v>
      </c>
      <c r="O134" s="23" t="s">
        <v>463</v>
      </c>
      <c r="P134" s="21" t="s">
        <v>464</v>
      </c>
      <c r="Q134" s="23" t="s">
        <v>62</v>
      </c>
      <c r="R134" s="20">
        <v>1130</v>
      </c>
      <c r="S134" s="20">
        <v>18</v>
      </c>
      <c r="T134" s="20">
        <v>1</v>
      </c>
      <c r="U134" s="26">
        <v>2018</v>
      </c>
      <c r="V134" s="26">
        <v>590</v>
      </c>
      <c r="W134" s="20">
        <v>692</v>
      </c>
      <c r="X134" s="21" t="s">
        <v>448</v>
      </c>
      <c r="Y134" s="32" t="s">
        <v>423</v>
      </c>
      <c r="Z134" s="32" t="s">
        <v>448</v>
      </c>
      <c r="AA134" s="33">
        <f t="shared" si="16"/>
        <v>12</v>
      </c>
      <c r="AB134" s="34">
        <f t="shared" si="7"/>
        <v>570</v>
      </c>
      <c r="AC134" s="35">
        <f t="shared" si="17"/>
        <v>6840</v>
      </c>
      <c r="AD134" s="36"/>
    </row>
    <row r="135" spans="1:30">
      <c r="A135" s="20">
        <v>2019</v>
      </c>
      <c r="B135" s="20">
        <v>192</v>
      </c>
      <c r="C135" s="21" t="s">
        <v>53</v>
      </c>
      <c r="D135" s="30" t="s">
        <v>465</v>
      </c>
      <c r="E135" s="21" t="s">
        <v>318</v>
      </c>
      <c r="F135" s="23" t="s">
        <v>466</v>
      </c>
      <c r="G135" s="24">
        <v>4000</v>
      </c>
      <c r="H135" s="24">
        <v>721.31</v>
      </c>
      <c r="I135" s="25" t="s">
        <v>36</v>
      </c>
      <c r="J135" s="24">
        <f t="shared" si="6"/>
        <v>3278.69</v>
      </c>
      <c r="K135" s="31" t="s">
        <v>288</v>
      </c>
      <c r="L135" s="20">
        <v>2019</v>
      </c>
      <c r="M135" s="20">
        <v>2427</v>
      </c>
      <c r="N135" s="21" t="s">
        <v>419</v>
      </c>
      <c r="O135" s="23" t="s">
        <v>286</v>
      </c>
      <c r="P135" s="21" t="s">
        <v>287</v>
      </c>
      <c r="Q135" s="23" t="s">
        <v>42</v>
      </c>
      <c r="R135" s="20">
        <v>1680</v>
      </c>
      <c r="S135" s="20">
        <v>6</v>
      </c>
      <c r="T135" s="20">
        <v>5</v>
      </c>
      <c r="U135" s="26">
        <v>2019</v>
      </c>
      <c r="V135" s="26">
        <v>240</v>
      </c>
      <c r="W135" s="20">
        <v>899</v>
      </c>
      <c r="X135" s="21" t="s">
        <v>467</v>
      </c>
      <c r="Y135" s="32" t="s">
        <v>378</v>
      </c>
      <c r="Z135" s="32" t="s">
        <v>467</v>
      </c>
      <c r="AA135" s="33">
        <f t="shared" si="16"/>
        <v>18</v>
      </c>
      <c r="AB135" s="34">
        <f t="shared" si="7"/>
        <v>3278.69</v>
      </c>
      <c r="AC135" s="35">
        <f t="shared" si="17"/>
        <v>59016.42</v>
      </c>
      <c r="AD135" s="36"/>
    </row>
    <row r="136" spans="1:30">
      <c r="A136" s="20">
        <v>2019</v>
      </c>
      <c r="B136" s="20">
        <v>192</v>
      </c>
      <c r="C136" s="21" t="s">
        <v>53</v>
      </c>
      <c r="D136" s="30" t="s">
        <v>465</v>
      </c>
      <c r="E136" s="21" t="s">
        <v>318</v>
      </c>
      <c r="F136" s="23" t="s">
        <v>466</v>
      </c>
      <c r="G136" s="24">
        <v>1989.91</v>
      </c>
      <c r="H136" s="24">
        <v>321.92</v>
      </c>
      <c r="I136" s="25" t="s">
        <v>36</v>
      </c>
      <c r="J136" s="24">
        <f t="shared" ref="J136:J199" si="18">IF(I136="SI", G136-H136,G136)</f>
        <v>1667.99</v>
      </c>
      <c r="K136" s="31" t="s">
        <v>288</v>
      </c>
      <c r="L136" s="20">
        <v>2019</v>
      </c>
      <c r="M136" s="20">
        <v>2427</v>
      </c>
      <c r="N136" s="21" t="s">
        <v>419</v>
      </c>
      <c r="O136" s="23" t="s">
        <v>286</v>
      </c>
      <c r="P136" s="21" t="s">
        <v>287</v>
      </c>
      <c r="Q136" s="23" t="s">
        <v>42</v>
      </c>
      <c r="R136" s="20">
        <v>2120</v>
      </c>
      <c r="S136" s="20">
        <v>6</v>
      </c>
      <c r="T136" s="20">
        <v>5</v>
      </c>
      <c r="U136" s="26">
        <v>2019</v>
      </c>
      <c r="V136" s="26">
        <v>242</v>
      </c>
      <c r="W136" s="20">
        <v>900</v>
      </c>
      <c r="X136" s="21" t="s">
        <v>467</v>
      </c>
      <c r="Y136" s="32" t="s">
        <v>378</v>
      </c>
      <c r="Z136" s="32" t="s">
        <v>467</v>
      </c>
      <c r="AA136" s="33">
        <f t="shared" si="16"/>
        <v>18</v>
      </c>
      <c r="AB136" s="34">
        <f t="shared" ref="AB136:AB199" si="19">IF(AD136="SI", 0,J136)</f>
        <v>1667.99</v>
      </c>
      <c r="AC136" s="35">
        <f t="shared" si="17"/>
        <v>30023.82</v>
      </c>
      <c r="AD136" s="36"/>
    </row>
    <row r="137" spans="1:30">
      <c r="A137" s="20">
        <v>2019</v>
      </c>
      <c r="B137" s="20">
        <v>195</v>
      </c>
      <c r="C137" s="21" t="s">
        <v>53</v>
      </c>
      <c r="D137" s="30" t="s">
        <v>468</v>
      </c>
      <c r="E137" s="21" t="s">
        <v>318</v>
      </c>
      <c r="F137" s="23" t="s">
        <v>469</v>
      </c>
      <c r="G137" s="24">
        <v>959.18</v>
      </c>
      <c r="H137" s="24">
        <v>162.03</v>
      </c>
      <c r="I137" s="25" t="s">
        <v>36</v>
      </c>
      <c r="J137" s="24">
        <f t="shared" si="18"/>
        <v>797.15</v>
      </c>
      <c r="K137" s="31" t="s">
        <v>288</v>
      </c>
      <c r="L137" s="20">
        <v>2019</v>
      </c>
      <c r="M137" s="20">
        <v>2423</v>
      </c>
      <c r="N137" s="21" t="s">
        <v>419</v>
      </c>
      <c r="O137" s="23" t="s">
        <v>286</v>
      </c>
      <c r="P137" s="21" t="s">
        <v>287</v>
      </c>
      <c r="Q137" s="23" t="s">
        <v>42</v>
      </c>
      <c r="R137" s="20">
        <v>1460</v>
      </c>
      <c r="S137" s="20">
        <v>8</v>
      </c>
      <c r="T137" s="20">
        <v>5</v>
      </c>
      <c r="U137" s="26">
        <v>2019</v>
      </c>
      <c r="V137" s="26">
        <v>87</v>
      </c>
      <c r="W137" s="20">
        <v>705</v>
      </c>
      <c r="X137" s="21" t="s">
        <v>448</v>
      </c>
      <c r="Y137" s="32" t="s">
        <v>378</v>
      </c>
      <c r="Z137" s="32" t="s">
        <v>448</v>
      </c>
      <c r="AA137" s="33">
        <f t="shared" si="16"/>
        <v>1</v>
      </c>
      <c r="AB137" s="34">
        <f t="shared" si="19"/>
        <v>797.15</v>
      </c>
      <c r="AC137" s="35">
        <f t="shared" si="17"/>
        <v>797.15</v>
      </c>
      <c r="AD137" s="36"/>
    </row>
    <row r="138" spans="1:30">
      <c r="A138" s="20">
        <v>2019</v>
      </c>
      <c r="B138" s="20">
        <v>195</v>
      </c>
      <c r="C138" s="21" t="s">
        <v>53</v>
      </c>
      <c r="D138" s="30" t="s">
        <v>468</v>
      </c>
      <c r="E138" s="21" t="s">
        <v>318</v>
      </c>
      <c r="F138" s="23" t="s">
        <v>469</v>
      </c>
      <c r="G138" s="24">
        <v>1355.7</v>
      </c>
      <c r="H138" s="24">
        <v>244.47</v>
      </c>
      <c r="I138" s="25" t="s">
        <v>36</v>
      </c>
      <c r="J138" s="24">
        <f t="shared" si="18"/>
        <v>1111.23</v>
      </c>
      <c r="K138" s="31" t="s">
        <v>288</v>
      </c>
      <c r="L138" s="20">
        <v>2019</v>
      </c>
      <c r="M138" s="20">
        <v>2423</v>
      </c>
      <c r="N138" s="21" t="s">
        <v>419</v>
      </c>
      <c r="O138" s="23" t="s">
        <v>286</v>
      </c>
      <c r="P138" s="21" t="s">
        <v>287</v>
      </c>
      <c r="Q138" s="23" t="s">
        <v>42</v>
      </c>
      <c r="R138" s="20">
        <v>1460</v>
      </c>
      <c r="S138" s="20">
        <v>8</v>
      </c>
      <c r="T138" s="20">
        <v>5</v>
      </c>
      <c r="U138" s="26">
        <v>2019</v>
      </c>
      <c r="V138" s="26">
        <v>87</v>
      </c>
      <c r="W138" s="20">
        <v>706</v>
      </c>
      <c r="X138" s="21" t="s">
        <v>448</v>
      </c>
      <c r="Y138" s="32" t="s">
        <v>378</v>
      </c>
      <c r="Z138" s="32" t="s">
        <v>448</v>
      </c>
      <c r="AA138" s="33">
        <f t="shared" si="16"/>
        <v>1</v>
      </c>
      <c r="AB138" s="34">
        <f t="shared" si="19"/>
        <v>1111.23</v>
      </c>
      <c r="AC138" s="35">
        <f t="shared" si="17"/>
        <v>1111.23</v>
      </c>
      <c r="AD138" s="36"/>
    </row>
    <row r="139" spans="1:30">
      <c r="A139" s="20">
        <v>2019</v>
      </c>
      <c r="B139" s="20">
        <v>195</v>
      </c>
      <c r="C139" s="21" t="s">
        <v>53</v>
      </c>
      <c r="D139" s="30" t="s">
        <v>468</v>
      </c>
      <c r="E139" s="21" t="s">
        <v>318</v>
      </c>
      <c r="F139" s="23" t="s">
        <v>469</v>
      </c>
      <c r="G139" s="24">
        <v>1021.43</v>
      </c>
      <c r="H139" s="24">
        <v>157.11000000000001</v>
      </c>
      <c r="I139" s="25" t="s">
        <v>36</v>
      </c>
      <c r="J139" s="24">
        <f t="shared" si="18"/>
        <v>864.31999999999994</v>
      </c>
      <c r="K139" s="31" t="s">
        <v>41</v>
      </c>
      <c r="L139" s="20">
        <v>2019</v>
      </c>
      <c r="M139" s="20">
        <v>2423</v>
      </c>
      <c r="N139" s="21" t="s">
        <v>419</v>
      </c>
      <c r="O139" s="23" t="s">
        <v>286</v>
      </c>
      <c r="P139" s="21" t="s">
        <v>287</v>
      </c>
      <c r="Q139" s="23" t="s">
        <v>42</v>
      </c>
      <c r="R139" s="20">
        <v>1460</v>
      </c>
      <c r="S139" s="20">
        <v>8</v>
      </c>
      <c r="T139" s="20">
        <v>5</v>
      </c>
      <c r="U139" s="26">
        <v>2019</v>
      </c>
      <c r="V139" s="26">
        <v>238</v>
      </c>
      <c r="W139" s="20">
        <v>707</v>
      </c>
      <c r="X139" s="21" t="s">
        <v>448</v>
      </c>
      <c r="Y139" s="32" t="s">
        <v>378</v>
      </c>
      <c r="Z139" s="32" t="s">
        <v>448</v>
      </c>
      <c r="AA139" s="33">
        <f t="shared" si="16"/>
        <v>1</v>
      </c>
      <c r="AB139" s="34">
        <f t="shared" si="19"/>
        <v>864.31999999999994</v>
      </c>
      <c r="AC139" s="35">
        <f t="shared" si="17"/>
        <v>864.31999999999994</v>
      </c>
      <c r="AD139" s="36"/>
    </row>
    <row r="140" spans="1:30">
      <c r="A140" s="20">
        <v>2019</v>
      </c>
      <c r="B140" s="20">
        <v>196</v>
      </c>
      <c r="C140" s="21" t="s">
        <v>53</v>
      </c>
      <c r="D140" s="30" t="s">
        <v>470</v>
      </c>
      <c r="E140" s="21" t="s">
        <v>318</v>
      </c>
      <c r="F140" s="23" t="s">
        <v>471</v>
      </c>
      <c r="G140" s="24">
        <v>3962.39</v>
      </c>
      <c r="H140" s="24">
        <v>714.53</v>
      </c>
      <c r="I140" s="25" t="s">
        <v>36</v>
      </c>
      <c r="J140" s="24">
        <f t="shared" si="18"/>
        <v>3247.8599999999997</v>
      </c>
      <c r="K140" s="31" t="s">
        <v>288</v>
      </c>
      <c r="L140" s="20">
        <v>2019</v>
      </c>
      <c r="M140" s="20">
        <v>2429</v>
      </c>
      <c r="N140" s="21" t="s">
        <v>419</v>
      </c>
      <c r="O140" s="23" t="s">
        <v>286</v>
      </c>
      <c r="P140" s="21" t="s">
        <v>287</v>
      </c>
      <c r="Q140" s="23" t="s">
        <v>42</v>
      </c>
      <c r="R140" s="20">
        <v>1570</v>
      </c>
      <c r="S140" s="20">
        <v>6</v>
      </c>
      <c r="T140" s="20">
        <v>5</v>
      </c>
      <c r="U140" s="26">
        <v>2019</v>
      </c>
      <c r="V140" s="26">
        <v>88</v>
      </c>
      <c r="W140" s="20">
        <v>708</v>
      </c>
      <c r="X140" s="21" t="s">
        <v>448</v>
      </c>
      <c r="Y140" s="32" t="s">
        <v>378</v>
      </c>
      <c r="Z140" s="32" t="s">
        <v>448</v>
      </c>
      <c r="AA140" s="33">
        <f t="shared" si="16"/>
        <v>1</v>
      </c>
      <c r="AB140" s="34">
        <f t="shared" si="19"/>
        <v>3247.8599999999997</v>
      </c>
      <c r="AC140" s="35">
        <f t="shared" si="17"/>
        <v>3247.8599999999997</v>
      </c>
      <c r="AD140" s="36"/>
    </row>
    <row r="141" spans="1:30">
      <c r="A141" s="20">
        <v>2019</v>
      </c>
      <c r="B141" s="20">
        <v>196</v>
      </c>
      <c r="C141" s="21" t="s">
        <v>53</v>
      </c>
      <c r="D141" s="30" t="s">
        <v>470</v>
      </c>
      <c r="E141" s="21" t="s">
        <v>318</v>
      </c>
      <c r="F141" s="23" t="s">
        <v>471</v>
      </c>
      <c r="G141" s="24">
        <v>1776.8</v>
      </c>
      <c r="H141" s="24">
        <v>283.49</v>
      </c>
      <c r="I141" s="25" t="s">
        <v>36</v>
      </c>
      <c r="J141" s="24">
        <f t="shared" si="18"/>
        <v>1493.31</v>
      </c>
      <c r="K141" s="31" t="s">
        <v>288</v>
      </c>
      <c r="L141" s="20">
        <v>2019</v>
      </c>
      <c r="M141" s="20">
        <v>2429</v>
      </c>
      <c r="N141" s="21" t="s">
        <v>419</v>
      </c>
      <c r="O141" s="23" t="s">
        <v>286</v>
      </c>
      <c r="P141" s="21" t="s">
        <v>287</v>
      </c>
      <c r="Q141" s="23" t="s">
        <v>42</v>
      </c>
      <c r="R141" s="20">
        <v>1570</v>
      </c>
      <c r="S141" s="20">
        <v>6</v>
      </c>
      <c r="T141" s="20">
        <v>5</v>
      </c>
      <c r="U141" s="26">
        <v>2019</v>
      </c>
      <c r="V141" s="26">
        <v>239</v>
      </c>
      <c r="W141" s="20">
        <v>709</v>
      </c>
      <c r="X141" s="21" t="s">
        <v>448</v>
      </c>
      <c r="Y141" s="32" t="s">
        <v>378</v>
      </c>
      <c r="Z141" s="32" t="s">
        <v>448</v>
      </c>
      <c r="AA141" s="33">
        <f t="shared" si="16"/>
        <v>1</v>
      </c>
      <c r="AB141" s="34">
        <f t="shared" si="19"/>
        <v>1493.31</v>
      </c>
      <c r="AC141" s="35">
        <f t="shared" si="17"/>
        <v>1493.31</v>
      </c>
      <c r="AD141" s="36"/>
    </row>
    <row r="142" spans="1:30">
      <c r="A142" s="20">
        <v>2019</v>
      </c>
      <c r="B142" s="20">
        <v>219</v>
      </c>
      <c r="C142" s="21" t="s">
        <v>327</v>
      </c>
      <c r="D142" s="30" t="s">
        <v>332</v>
      </c>
      <c r="E142" s="21" t="s">
        <v>419</v>
      </c>
      <c r="F142" s="23" t="s">
        <v>476</v>
      </c>
      <c r="G142" s="24">
        <v>3806.4</v>
      </c>
      <c r="H142" s="24">
        <v>686.4</v>
      </c>
      <c r="I142" s="25" t="s">
        <v>36</v>
      </c>
      <c r="J142" s="24">
        <f t="shared" si="18"/>
        <v>3120</v>
      </c>
      <c r="K142" s="31" t="s">
        <v>477</v>
      </c>
      <c r="L142" s="20">
        <v>2019</v>
      </c>
      <c r="M142" s="20">
        <v>2620</v>
      </c>
      <c r="N142" s="21" t="s">
        <v>54</v>
      </c>
      <c r="O142" s="23" t="s">
        <v>167</v>
      </c>
      <c r="P142" s="21" t="s">
        <v>168</v>
      </c>
      <c r="Q142" s="23" t="s">
        <v>42</v>
      </c>
      <c r="R142" s="20">
        <v>580</v>
      </c>
      <c r="S142" s="20">
        <v>12</v>
      </c>
      <c r="T142" s="20">
        <v>1</v>
      </c>
      <c r="U142" s="26">
        <v>2018</v>
      </c>
      <c r="V142" s="26">
        <v>643</v>
      </c>
      <c r="W142" s="20">
        <v>875</v>
      </c>
      <c r="X142" s="21" t="s">
        <v>478</v>
      </c>
      <c r="Y142" s="32" t="s">
        <v>284</v>
      </c>
      <c r="Z142" s="32" t="s">
        <v>473</v>
      </c>
      <c r="AA142" s="33">
        <f t="shared" si="16"/>
        <v>18</v>
      </c>
      <c r="AB142" s="34">
        <f t="shared" si="19"/>
        <v>3120</v>
      </c>
      <c r="AC142" s="35">
        <f t="shared" si="17"/>
        <v>56160</v>
      </c>
      <c r="AD142" s="36"/>
    </row>
    <row r="143" spans="1:30">
      <c r="A143" s="20">
        <v>2019</v>
      </c>
      <c r="B143" s="20">
        <v>232</v>
      </c>
      <c r="C143" s="21" t="s">
        <v>343</v>
      </c>
      <c r="D143" s="30" t="s">
        <v>482</v>
      </c>
      <c r="E143" s="21" t="s">
        <v>121</v>
      </c>
      <c r="F143" s="23" t="s">
        <v>483</v>
      </c>
      <c r="G143" s="24">
        <v>-157.5</v>
      </c>
      <c r="H143" s="24">
        <v>0</v>
      </c>
      <c r="I143" s="25" t="s">
        <v>36</v>
      </c>
      <c r="J143" s="24">
        <f t="shared" si="18"/>
        <v>-157.5</v>
      </c>
      <c r="K143" s="31" t="s">
        <v>41</v>
      </c>
      <c r="L143" s="20">
        <v>2019</v>
      </c>
      <c r="M143" s="20">
        <v>2986</v>
      </c>
      <c r="N143" s="21" t="s">
        <v>328</v>
      </c>
      <c r="O143" s="23" t="s">
        <v>80</v>
      </c>
      <c r="P143" s="21" t="s">
        <v>81</v>
      </c>
      <c r="Q143" s="23" t="s">
        <v>82</v>
      </c>
      <c r="R143" s="20">
        <v>1900</v>
      </c>
      <c r="S143" s="20">
        <v>4</v>
      </c>
      <c r="T143" s="20">
        <v>1</v>
      </c>
      <c r="U143" s="26">
        <v>2019</v>
      </c>
      <c r="V143" s="26">
        <v>510</v>
      </c>
      <c r="W143" s="20">
        <v>1266</v>
      </c>
      <c r="X143" s="21" t="s">
        <v>484</v>
      </c>
      <c r="Y143" s="32" t="s">
        <v>479</v>
      </c>
      <c r="Z143" s="32" t="s">
        <v>485</v>
      </c>
      <c r="AA143" s="33">
        <f t="shared" si="16"/>
        <v>60</v>
      </c>
      <c r="AB143" s="34">
        <f t="shared" si="19"/>
        <v>-157.5</v>
      </c>
      <c r="AC143" s="35">
        <f t="shared" si="17"/>
        <v>-9450</v>
      </c>
      <c r="AD143" s="36"/>
    </row>
    <row r="144" spans="1:30">
      <c r="A144" s="20">
        <v>2019</v>
      </c>
      <c r="B144" s="20">
        <v>232</v>
      </c>
      <c r="C144" s="21" t="s">
        <v>343</v>
      </c>
      <c r="D144" s="30" t="s">
        <v>482</v>
      </c>
      <c r="E144" s="21" t="s">
        <v>121</v>
      </c>
      <c r="F144" s="23" t="s">
        <v>483</v>
      </c>
      <c r="G144" s="24">
        <v>-6.3</v>
      </c>
      <c r="H144" s="24">
        <v>0</v>
      </c>
      <c r="I144" s="25" t="s">
        <v>36</v>
      </c>
      <c r="J144" s="24">
        <f t="shared" si="18"/>
        <v>-6.3</v>
      </c>
      <c r="K144" s="31" t="s">
        <v>41</v>
      </c>
      <c r="L144" s="20">
        <v>2019</v>
      </c>
      <c r="M144" s="20">
        <v>2986</v>
      </c>
      <c r="N144" s="21" t="s">
        <v>328</v>
      </c>
      <c r="O144" s="23" t="s">
        <v>80</v>
      </c>
      <c r="P144" s="21" t="s">
        <v>81</v>
      </c>
      <c r="Q144" s="23" t="s">
        <v>82</v>
      </c>
      <c r="R144" s="20">
        <v>1900</v>
      </c>
      <c r="S144" s="20">
        <v>4</v>
      </c>
      <c r="T144" s="20">
        <v>1</v>
      </c>
      <c r="U144" s="26">
        <v>2019</v>
      </c>
      <c r="V144" s="26">
        <v>510</v>
      </c>
      <c r="W144" s="20">
        <v>1267</v>
      </c>
      <c r="X144" s="21" t="s">
        <v>484</v>
      </c>
      <c r="Y144" s="32" t="s">
        <v>479</v>
      </c>
      <c r="Z144" s="32" t="s">
        <v>485</v>
      </c>
      <c r="AA144" s="33">
        <f t="shared" si="16"/>
        <v>60</v>
      </c>
      <c r="AB144" s="34">
        <f t="shared" si="19"/>
        <v>-6.3</v>
      </c>
      <c r="AC144" s="35">
        <f t="shared" si="17"/>
        <v>-378</v>
      </c>
      <c r="AD144" s="36"/>
    </row>
    <row r="145" spans="1:30">
      <c r="A145" s="20">
        <v>2019</v>
      </c>
      <c r="B145" s="20">
        <v>233</v>
      </c>
      <c r="C145" s="21" t="s">
        <v>343</v>
      </c>
      <c r="D145" s="30" t="s">
        <v>486</v>
      </c>
      <c r="E145" s="21" t="s">
        <v>121</v>
      </c>
      <c r="F145" s="23" t="s">
        <v>487</v>
      </c>
      <c r="G145" s="24">
        <v>624</v>
      </c>
      <c r="H145" s="24">
        <v>0</v>
      </c>
      <c r="I145" s="25" t="s">
        <v>36</v>
      </c>
      <c r="J145" s="24">
        <f t="shared" si="18"/>
        <v>624</v>
      </c>
      <c r="K145" s="31" t="s">
        <v>41</v>
      </c>
      <c r="L145" s="20">
        <v>2019</v>
      </c>
      <c r="M145" s="20">
        <v>2984</v>
      </c>
      <c r="N145" s="21" t="s">
        <v>328</v>
      </c>
      <c r="O145" s="23" t="s">
        <v>80</v>
      </c>
      <c r="P145" s="21" t="s">
        <v>81</v>
      </c>
      <c r="Q145" s="23" t="s">
        <v>82</v>
      </c>
      <c r="R145" s="20">
        <v>1900</v>
      </c>
      <c r="S145" s="20">
        <v>4</v>
      </c>
      <c r="T145" s="20">
        <v>1</v>
      </c>
      <c r="U145" s="26">
        <v>2019</v>
      </c>
      <c r="V145" s="26">
        <v>510</v>
      </c>
      <c r="W145" s="20">
        <v>739</v>
      </c>
      <c r="X145" s="21" t="s">
        <v>488</v>
      </c>
      <c r="Y145" s="32" t="s">
        <v>479</v>
      </c>
      <c r="Z145" s="32" t="s">
        <v>445</v>
      </c>
      <c r="AA145" s="33">
        <f t="shared" si="16"/>
        <v>1</v>
      </c>
      <c r="AB145" s="34">
        <f t="shared" si="19"/>
        <v>624</v>
      </c>
      <c r="AC145" s="35">
        <f t="shared" si="17"/>
        <v>624</v>
      </c>
      <c r="AD145" s="36"/>
    </row>
    <row r="146" spans="1:30">
      <c r="A146" s="20">
        <v>2019</v>
      </c>
      <c r="B146" s="20">
        <v>233</v>
      </c>
      <c r="C146" s="21" t="s">
        <v>343</v>
      </c>
      <c r="D146" s="30" t="s">
        <v>486</v>
      </c>
      <c r="E146" s="21" t="s">
        <v>121</v>
      </c>
      <c r="F146" s="23" t="s">
        <v>487</v>
      </c>
      <c r="G146" s="24">
        <v>24.96</v>
      </c>
      <c r="H146" s="24">
        <v>0</v>
      </c>
      <c r="I146" s="25" t="s">
        <v>36</v>
      </c>
      <c r="J146" s="24">
        <f t="shared" si="18"/>
        <v>24.96</v>
      </c>
      <c r="K146" s="31" t="s">
        <v>79</v>
      </c>
      <c r="L146" s="20">
        <v>2019</v>
      </c>
      <c r="M146" s="20">
        <v>2984</v>
      </c>
      <c r="N146" s="21" t="s">
        <v>328</v>
      </c>
      <c r="O146" s="23" t="s">
        <v>80</v>
      </c>
      <c r="P146" s="21" t="s">
        <v>81</v>
      </c>
      <c r="Q146" s="23" t="s">
        <v>82</v>
      </c>
      <c r="R146" s="20">
        <v>1900</v>
      </c>
      <c r="S146" s="20">
        <v>4</v>
      </c>
      <c r="T146" s="20">
        <v>1</v>
      </c>
      <c r="U146" s="26">
        <v>2019</v>
      </c>
      <c r="V146" s="26">
        <v>510</v>
      </c>
      <c r="W146" s="20">
        <v>740</v>
      </c>
      <c r="X146" s="21" t="s">
        <v>488</v>
      </c>
      <c r="Y146" s="32" t="s">
        <v>479</v>
      </c>
      <c r="Z146" s="32" t="s">
        <v>445</v>
      </c>
      <c r="AA146" s="33">
        <f t="shared" si="16"/>
        <v>1</v>
      </c>
      <c r="AB146" s="34">
        <f t="shared" si="19"/>
        <v>24.96</v>
      </c>
      <c r="AC146" s="35">
        <f t="shared" si="17"/>
        <v>24.96</v>
      </c>
      <c r="AD146" s="36"/>
    </row>
    <row r="147" spans="1:30">
      <c r="A147" s="20">
        <v>2019</v>
      </c>
      <c r="B147" s="20">
        <v>233</v>
      </c>
      <c r="C147" s="21" t="s">
        <v>343</v>
      </c>
      <c r="D147" s="30" t="s">
        <v>486</v>
      </c>
      <c r="E147" s="21" t="s">
        <v>121</v>
      </c>
      <c r="F147" s="23" t="s">
        <v>487</v>
      </c>
      <c r="G147" s="24">
        <v>3063.45</v>
      </c>
      <c r="H147" s="24">
        <v>0</v>
      </c>
      <c r="I147" s="25" t="s">
        <v>36</v>
      </c>
      <c r="J147" s="24">
        <f t="shared" si="18"/>
        <v>3063.45</v>
      </c>
      <c r="K147" s="31" t="s">
        <v>79</v>
      </c>
      <c r="L147" s="20">
        <v>2019</v>
      </c>
      <c r="M147" s="20">
        <v>2984</v>
      </c>
      <c r="N147" s="21" t="s">
        <v>328</v>
      </c>
      <c r="O147" s="23" t="s">
        <v>80</v>
      </c>
      <c r="P147" s="21" t="s">
        <v>81</v>
      </c>
      <c r="Q147" s="23" t="s">
        <v>82</v>
      </c>
      <c r="R147" s="20">
        <v>1900</v>
      </c>
      <c r="S147" s="20">
        <v>4</v>
      </c>
      <c r="T147" s="20">
        <v>1</v>
      </c>
      <c r="U147" s="26">
        <v>2019</v>
      </c>
      <c r="V147" s="26">
        <v>510</v>
      </c>
      <c r="W147" s="20">
        <v>741</v>
      </c>
      <c r="X147" s="21" t="s">
        <v>488</v>
      </c>
      <c r="Y147" s="32" t="s">
        <v>479</v>
      </c>
      <c r="Z147" s="32" t="s">
        <v>445</v>
      </c>
      <c r="AA147" s="33">
        <f t="shared" ref="AA147:AA169" si="20">Z147-Y147</f>
        <v>1</v>
      </c>
      <c r="AB147" s="34">
        <f t="shared" si="19"/>
        <v>3063.45</v>
      </c>
      <c r="AC147" s="35">
        <f t="shared" ref="AC147:AC169" si="21">AB147*AA147</f>
        <v>3063.45</v>
      </c>
      <c r="AD147" s="36"/>
    </row>
    <row r="148" spans="1:30">
      <c r="A148" s="20">
        <v>2019</v>
      </c>
      <c r="B148" s="20">
        <v>233</v>
      </c>
      <c r="C148" s="21" t="s">
        <v>343</v>
      </c>
      <c r="D148" s="30" t="s">
        <v>486</v>
      </c>
      <c r="E148" s="21" t="s">
        <v>121</v>
      </c>
      <c r="F148" s="23" t="s">
        <v>487</v>
      </c>
      <c r="G148" s="24">
        <v>122.54</v>
      </c>
      <c r="H148" s="24">
        <v>0</v>
      </c>
      <c r="I148" s="25" t="s">
        <v>36</v>
      </c>
      <c r="J148" s="24">
        <f t="shared" si="18"/>
        <v>122.54</v>
      </c>
      <c r="K148" s="31" t="s">
        <v>79</v>
      </c>
      <c r="L148" s="20">
        <v>2019</v>
      </c>
      <c r="M148" s="20">
        <v>2984</v>
      </c>
      <c r="N148" s="21" t="s">
        <v>328</v>
      </c>
      <c r="O148" s="23" t="s">
        <v>80</v>
      </c>
      <c r="P148" s="21" t="s">
        <v>81</v>
      </c>
      <c r="Q148" s="23" t="s">
        <v>82</v>
      </c>
      <c r="R148" s="20">
        <v>1900</v>
      </c>
      <c r="S148" s="20">
        <v>4</v>
      </c>
      <c r="T148" s="20">
        <v>1</v>
      </c>
      <c r="U148" s="26">
        <v>2019</v>
      </c>
      <c r="V148" s="26">
        <v>510</v>
      </c>
      <c r="W148" s="20">
        <v>742</v>
      </c>
      <c r="X148" s="21" t="s">
        <v>488</v>
      </c>
      <c r="Y148" s="32" t="s">
        <v>479</v>
      </c>
      <c r="Z148" s="32" t="s">
        <v>445</v>
      </c>
      <c r="AA148" s="33">
        <f t="shared" si="20"/>
        <v>1</v>
      </c>
      <c r="AB148" s="34">
        <f t="shared" si="19"/>
        <v>122.54</v>
      </c>
      <c r="AC148" s="35">
        <f t="shared" si="21"/>
        <v>122.54</v>
      </c>
      <c r="AD148" s="36"/>
    </row>
    <row r="149" spans="1:30">
      <c r="A149" s="20">
        <v>2019</v>
      </c>
      <c r="B149" s="20">
        <v>239</v>
      </c>
      <c r="C149" s="21" t="s">
        <v>313</v>
      </c>
      <c r="D149" s="30" t="s">
        <v>490</v>
      </c>
      <c r="E149" s="21" t="s">
        <v>329</v>
      </c>
      <c r="F149" s="23" t="s">
        <v>491</v>
      </c>
      <c r="G149" s="24">
        <v>733.34</v>
      </c>
      <c r="H149" s="24">
        <v>132.24</v>
      </c>
      <c r="I149" s="25" t="s">
        <v>36</v>
      </c>
      <c r="J149" s="24">
        <f t="shared" si="18"/>
        <v>601.1</v>
      </c>
      <c r="K149" s="31" t="s">
        <v>346</v>
      </c>
      <c r="L149" s="20">
        <v>2019</v>
      </c>
      <c r="M149" s="20">
        <v>3132</v>
      </c>
      <c r="N149" s="21" t="s">
        <v>343</v>
      </c>
      <c r="O149" s="23" t="s">
        <v>330</v>
      </c>
      <c r="P149" s="21" t="s">
        <v>331</v>
      </c>
      <c r="Q149" s="23" t="s">
        <v>42</v>
      </c>
      <c r="R149" s="20">
        <v>2890</v>
      </c>
      <c r="S149" s="20">
        <v>2</v>
      </c>
      <c r="T149" s="20">
        <v>1</v>
      </c>
      <c r="U149" s="26">
        <v>2019</v>
      </c>
      <c r="V149" s="26">
        <v>178</v>
      </c>
      <c r="W149" s="20">
        <v>902</v>
      </c>
      <c r="X149" s="21" t="s">
        <v>467</v>
      </c>
      <c r="Y149" s="32" t="s">
        <v>467</v>
      </c>
      <c r="Z149" s="32" t="s">
        <v>472</v>
      </c>
      <c r="AA149" s="33">
        <f t="shared" si="20"/>
        <v>7</v>
      </c>
      <c r="AB149" s="34">
        <f t="shared" si="19"/>
        <v>601.1</v>
      </c>
      <c r="AC149" s="35">
        <f t="shared" si="21"/>
        <v>4207.7</v>
      </c>
      <c r="AD149" s="36"/>
    </row>
    <row r="150" spans="1:30">
      <c r="A150" s="20">
        <v>2019</v>
      </c>
      <c r="B150" s="20">
        <v>240</v>
      </c>
      <c r="C150" s="21" t="s">
        <v>313</v>
      </c>
      <c r="D150" s="30" t="s">
        <v>492</v>
      </c>
      <c r="E150" s="21" t="s">
        <v>329</v>
      </c>
      <c r="F150" s="23" t="s">
        <v>493</v>
      </c>
      <c r="G150" s="24">
        <v>1608.77</v>
      </c>
      <c r="H150" s="24">
        <v>290.11</v>
      </c>
      <c r="I150" s="25" t="s">
        <v>36</v>
      </c>
      <c r="J150" s="24">
        <f t="shared" si="18"/>
        <v>1318.6599999999999</v>
      </c>
      <c r="K150" s="31" t="s">
        <v>346</v>
      </c>
      <c r="L150" s="20">
        <v>2019</v>
      </c>
      <c r="M150" s="20">
        <v>3131</v>
      </c>
      <c r="N150" s="21" t="s">
        <v>343</v>
      </c>
      <c r="O150" s="23" t="s">
        <v>330</v>
      </c>
      <c r="P150" s="21" t="s">
        <v>331</v>
      </c>
      <c r="Q150" s="23" t="s">
        <v>42</v>
      </c>
      <c r="R150" s="20">
        <v>2890</v>
      </c>
      <c r="S150" s="20">
        <v>2</v>
      </c>
      <c r="T150" s="20">
        <v>1</v>
      </c>
      <c r="U150" s="26">
        <v>2019</v>
      </c>
      <c r="V150" s="26">
        <v>178</v>
      </c>
      <c r="W150" s="20">
        <v>902</v>
      </c>
      <c r="X150" s="21" t="s">
        <v>467</v>
      </c>
      <c r="Y150" s="32" t="s">
        <v>467</v>
      </c>
      <c r="Z150" s="32" t="s">
        <v>472</v>
      </c>
      <c r="AA150" s="33">
        <f t="shared" si="20"/>
        <v>7</v>
      </c>
      <c r="AB150" s="34">
        <f t="shared" si="19"/>
        <v>1318.6599999999999</v>
      </c>
      <c r="AC150" s="35">
        <f t="shared" si="21"/>
        <v>9230.619999999999</v>
      </c>
      <c r="AD150" s="36"/>
    </row>
    <row r="151" spans="1:30">
      <c r="A151" s="20">
        <v>2019</v>
      </c>
      <c r="B151" s="20">
        <v>241</v>
      </c>
      <c r="C151" s="21" t="s">
        <v>313</v>
      </c>
      <c r="D151" s="30" t="s">
        <v>494</v>
      </c>
      <c r="E151" s="21" t="s">
        <v>329</v>
      </c>
      <c r="F151" s="23" t="s">
        <v>424</v>
      </c>
      <c r="G151" s="24">
        <v>58.65</v>
      </c>
      <c r="H151" s="24">
        <v>10.58</v>
      </c>
      <c r="I151" s="25" t="s">
        <v>36</v>
      </c>
      <c r="J151" s="24">
        <f t="shared" si="18"/>
        <v>48.07</v>
      </c>
      <c r="K151" s="31" t="s">
        <v>346</v>
      </c>
      <c r="L151" s="20">
        <v>2019</v>
      </c>
      <c r="M151" s="20">
        <v>3130</v>
      </c>
      <c r="N151" s="21" t="s">
        <v>343</v>
      </c>
      <c r="O151" s="23" t="s">
        <v>330</v>
      </c>
      <c r="P151" s="21" t="s">
        <v>331</v>
      </c>
      <c r="Q151" s="23" t="s">
        <v>42</v>
      </c>
      <c r="R151" s="20">
        <v>2890</v>
      </c>
      <c r="S151" s="20">
        <v>2</v>
      </c>
      <c r="T151" s="20">
        <v>1</v>
      </c>
      <c r="U151" s="26">
        <v>2019</v>
      </c>
      <c r="V151" s="26">
        <v>178</v>
      </c>
      <c r="W151" s="20">
        <v>902</v>
      </c>
      <c r="X151" s="21" t="s">
        <v>467</v>
      </c>
      <c r="Y151" s="32" t="s">
        <v>467</v>
      </c>
      <c r="Z151" s="32" t="s">
        <v>472</v>
      </c>
      <c r="AA151" s="33">
        <f t="shared" si="20"/>
        <v>7</v>
      </c>
      <c r="AB151" s="34">
        <f t="shared" si="19"/>
        <v>48.07</v>
      </c>
      <c r="AC151" s="35">
        <f t="shared" si="21"/>
        <v>336.49</v>
      </c>
      <c r="AD151" s="36"/>
    </row>
    <row r="152" spans="1:30">
      <c r="A152" s="20">
        <v>2019</v>
      </c>
      <c r="B152" s="20">
        <v>242</v>
      </c>
      <c r="C152" s="21" t="s">
        <v>313</v>
      </c>
      <c r="D152" s="30" t="s">
        <v>495</v>
      </c>
      <c r="E152" s="21" t="s">
        <v>329</v>
      </c>
      <c r="F152" s="23" t="s">
        <v>424</v>
      </c>
      <c r="G152" s="24">
        <v>358.22</v>
      </c>
      <c r="H152" s="24">
        <v>64.599999999999994</v>
      </c>
      <c r="I152" s="25" t="s">
        <v>36</v>
      </c>
      <c r="J152" s="24">
        <f t="shared" si="18"/>
        <v>293.62</v>
      </c>
      <c r="K152" s="31" t="s">
        <v>346</v>
      </c>
      <c r="L152" s="20">
        <v>2019</v>
      </c>
      <c r="M152" s="20">
        <v>3129</v>
      </c>
      <c r="N152" s="21" t="s">
        <v>343</v>
      </c>
      <c r="O152" s="23" t="s">
        <v>330</v>
      </c>
      <c r="P152" s="21" t="s">
        <v>331</v>
      </c>
      <c r="Q152" s="23" t="s">
        <v>42</v>
      </c>
      <c r="R152" s="20">
        <v>2890</v>
      </c>
      <c r="S152" s="20">
        <v>2</v>
      </c>
      <c r="T152" s="20">
        <v>1</v>
      </c>
      <c r="U152" s="26">
        <v>2019</v>
      </c>
      <c r="V152" s="26">
        <v>178</v>
      </c>
      <c r="W152" s="20">
        <v>902</v>
      </c>
      <c r="X152" s="21" t="s">
        <v>467</v>
      </c>
      <c r="Y152" s="32" t="s">
        <v>467</v>
      </c>
      <c r="Z152" s="32" t="s">
        <v>472</v>
      </c>
      <c r="AA152" s="33">
        <f t="shared" si="20"/>
        <v>7</v>
      </c>
      <c r="AB152" s="34">
        <f t="shared" si="19"/>
        <v>293.62</v>
      </c>
      <c r="AC152" s="35">
        <f t="shared" si="21"/>
        <v>2055.34</v>
      </c>
      <c r="AD152" s="36"/>
    </row>
    <row r="153" spans="1:30">
      <c r="A153" s="20">
        <v>2019</v>
      </c>
      <c r="B153" s="20">
        <v>243</v>
      </c>
      <c r="C153" s="21" t="s">
        <v>313</v>
      </c>
      <c r="D153" s="30" t="s">
        <v>496</v>
      </c>
      <c r="E153" s="21" t="s">
        <v>329</v>
      </c>
      <c r="F153" s="23" t="s">
        <v>424</v>
      </c>
      <c r="G153" s="24">
        <v>503.21</v>
      </c>
      <c r="H153" s="24">
        <v>90.74</v>
      </c>
      <c r="I153" s="25" t="s">
        <v>36</v>
      </c>
      <c r="J153" s="24">
        <f t="shared" si="18"/>
        <v>412.46999999999997</v>
      </c>
      <c r="K153" s="31" t="s">
        <v>346</v>
      </c>
      <c r="L153" s="20">
        <v>2019</v>
      </c>
      <c r="M153" s="20">
        <v>3128</v>
      </c>
      <c r="N153" s="21" t="s">
        <v>343</v>
      </c>
      <c r="O153" s="23" t="s">
        <v>330</v>
      </c>
      <c r="P153" s="21" t="s">
        <v>331</v>
      </c>
      <c r="Q153" s="23" t="s">
        <v>42</v>
      </c>
      <c r="R153" s="20">
        <v>2890</v>
      </c>
      <c r="S153" s="20">
        <v>2</v>
      </c>
      <c r="T153" s="20">
        <v>1</v>
      </c>
      <c r="U153" s="26">
        <v>2019</v>
      </c>
      <c r="V153" s="26">
        <v>178</v>
      </c>
      <c r="W153" s="20">
        <v>902</v>
      </c>
      <c r="X153" s="21" t="s">
        <v>467</v>
      </c>
      <c r="Y153" s="32" t="s">
        <v>422</v>
      </c>
      <c r="Z153" s="32" t="s">
        <v>472</v>
      </c>
      <c r="AA153" s="33">
        <f t="shared" si="20"/>
        <v>27</v>
      </c>
      <c r="AB153" s="34">
        <f t="shared" si="19"/>
        <v>412.46999999999997</v>
      </c>
      <c r="AC153" s="35">
        <f t="shared" si="21"/>
        <v>11136.689999999999</v>
      </c>
      <c r="AD153" s="36"/>
    </row>
    <row r="154" spans="1:30">
      <c r="A154" s="20">
        <v>2019</v>
      </c>
      <c r="B154" s="20">
        <v>243</v>
      </c>
      <c r="C154" s="21" t="s">
        <v>313</v>
      </c>
      <c r="D154" s="30" t="s">
        <v>496</v>
      </c>
      <c r="E154" s="21" t="s">
        <v>329</v>
      </c>
      <c r="F154" s="23" t="s">
        <v>424</v>
      </c>
      <c r="G154" s="24">
        <v>8.5299999999999994</v>
      </c>
      <c r="H154" s="24">
        <v>1.54</v>
      </c>
      <c r="I154" s="25" t="s">
        <v>36</v>
      </c>
      <c r="J154" s="24">
        <f t="shared" si="18"/>
        <v>6.9899999999999993</v>
      </c>
      <c r="K154" s="31" t="s">
        <v>346</v>
      </c>
      <c r="L154" s="20">
        <v>2019</v>
      </c>
      <c r="M154" s="20">
        <v>3128</v>
      </c>
      <c r="N154" s="21" t="s">
        <v>343</v>
      </c>
      <c r="O154" s="23" t="s">
        <v>330</v>
      </c>
      <c r="P154" s="21" t="s">
        <v>331</v>
      </c>
      <c r="Q154" s="23" t="s">
        <v>42</v>
      </c>
      <c r="R154" s="20">
        <v>2890</v>
      </c>
      <c r="S154" s="20">
        <v>2</v>
      </c>
      <c r="T154" s="20">
        <v>1</v>
      </c>
      <c r="U154" s="26">
        <v>2019</v>
      </c>
      <c r="V154" s="26">
        <v>178</v>
      </c>
      <c r="W154" s="20">
        <v>1191</v>
      </c>
      <c r="X154" s="21" t="s">
        <v>441</v>
      </c>
      <c r="Y154" s="32" t="s">
        <v>422</v>
      </c>
      <c r="Z154" s="32" t="s">
        <v>442</v>
      </c>
      <c r="AA154" s="33">
        <f t="shared" si="20"/>
        <v>66</v>
      </c>
      <c r="AB154" s="34">
        <f t="shared" si="19"/>
        <v>6.9899999999999993</v>
      </c>
      <c r="AC154" s="35">
        <f t="shared" si="21"/>
        <v>461.34</v>
      </c>
      <c r="AD154" s="36"/>
    </row>
    <row r="155" spans="1:30">
      <c r="A155" s="20">
        <v>2019</v>
      </c>
      <c r="B155" s="20">
        <v>252</v>
      </c>
      <c r="C155" s="21" t="s">
        <v>313</v>
      </c>
      <c r="D155" s="30" t="s">
        <v>497</v>
      </c>
      <c r="E155" s="21" t="s">
        <v>329</v>
      </c>
      <c r="F155" s="23" t="s">
        <v>424</v>
      </c>
      <c r="G155" s="24">
        <v>2837.61</v>
      </c>
      <c r="H155" s="24">
        <v>511.7</v>
      </c>
      <c r="I155" s="25" t="s">
        <v>36</v>
      </c>
      <c r="J155" s="24">
        <f t="shared" si="18"/>
        <v>2325.9100000000003</v>
      </c>
      <c r="K155" s="31" t="s">
        <v>346</v>
      </c>
      <c r="L155" s="20">
        <v>2019</v>
      </c>
      <c r="M155" s="20">
        <v>3118</v>
      </c>
      <c r="N155" s="21" t="s">
        <v>343</v>
      </c>
      <c r="O155" s="23" t="s">
        <v>330</v>
      </c>
      <c r="P155" s="21" t="s">
        <v>331</v>
      </c>
      <c r="Q155" s="23" t="s">
        <v>42</v>
      </c>
      <c r="R155" s="20">
        <v>2890</v>
      </c>
      <c r="S155" s="20">
        <v>2</v>
      </c>
      <c r="T155" s="20">
        <v>1</v>
      </c>
      <c r="U155" s="26">
        <v>2019</v>
      </c>
      <c r="V155" s="26">
        <v>178</v>
      </c>
      <c r="W155" s="20">
        <v>904</v>
      </c>
      <c r="X155" s="21" t="s">
        <v>467</v>
      </c>
      <c r="Y155" s="32" t="s">
        <v>467</v>
      </c>
      <c r="Z155" s="32" t="s">
        <v>472</v>
      </c>
      <c r="AA155" s="33">
        <f t="shared" si="20"/>
        <v>7</v>
      </c>
      <c r="AB155" s="34">
        <f t="shared" si="19"/>
        <v>2325.9100000000003</v>
      </c>
      <c r="AC155" s="35">
        <f t="shared" si="21"/>
        <v>16281.370000000003</v>
      </c>
      <c r="AD155" s="36"/>
    </row>
    <row r="156" spans="1:30">
      <c r="A156" s="20">
        <v>2019</v>
      </c>
      <c r="B156" s="20">
        <v>255</v>
      </c>
      <c r="C156" s="21" t="s">
        <v>313</v>
      </c>
      <c r="D156" s="30" t="s">
        <v>498</v>
      </c>
      <c r="E156" s="21" t="s">
        <v>329</v>
      </c>
      <c r="F156" s="23" t="s">
        <v>424</v>
      </c>
      <c r="G156" s="24">
        <v>598.41</v>
      </c>
      <c r="H156" s="24">
        <v>107.91</v>
      </c>
      <c r="I156" s="25" t="s">
        <v>36</v>
      </c>
      <c r="J156" s="24">
        <f t="shared" si="18"/>
        <v>490.5</v>
      </c>
      <c r="K156" s="31" t="s">
        <v>346</v>
      </c>
      <c r="L156" s="20">
        <v>2019</v>
      </c>
      <c r="M156" s="20">
        <v>3137</v>
      </c>
      <c r="N156" s="21" t="s">
        <v>343</v>
      </c>
      <c r="O156" s="23" t="s">
        <v>330</v>
      </c>
      <c r="P156" s="21" t="s">
        <v>331</v>
      </c>
      <c r="Q156" s="23" t="s">
        <v>42</v>
      </c>
      <c r="R156" s="20">
        <v>2890</v>
      </c>
      <c r="S156" s="20">
        <v>2</v>
      </c>
      <c r="T156" s="20">
        <v>1</v>
      </c>
      <c r="U156" s="26">
        <v>2019</v>
      </c>
      <c r="V156" s="26">
        <v>178</v>
      </c>
      <c r="W156" s="20">
        <v>901</v>
      </c>
      <c r="X156" s="21" t="s">
        <v>467</v>
      </c>
      <c r="Y156" s="32" t="s">
        <v>467</v>
      </c>
      <c r="Z156" s="32" t="s">
        <v>472</v>
      </c>
      <c r="AA156" s="33">
        <f t="shared" si="20"/>
        <v>7</v>
      </c>
      <c r="AB156" s="34">
        <f t="shared" si="19"/>
        <v>490.5</v>
      </c>
      <c r="AC156" s="35">
        <f t="shared" si="21"/>
        <v>3433.5</v>
      </c>
      <c r="AD156" s="36"/>
    </row>
    <row r="157" spans="1:30">
      <c r="A157" s="20">
        <v>2019</v>
      </c>
      <c r="B157" s="20">
        <v>257</v>
      </c>
      <c r="C157" s="21" t="s">
        <v>313</v>
      </c>
      <c r="D157" s="30" t="s">
        <v>499</v>
      </c>
      <c r="E157" s="21" t="s">
        <v>329</v>
      </c>
      <c r="F157" s="23" t="s">
        <v>500</v>
      </c>
      <c r="G157" s="24">
        <v>725.11</v>
      </c>
      <c r="H157" s="24">
        <v>130.76</v>
      </c>
      <c r="I157" s="25" t="s">
        <v>36</v>
      </c>
      <c r="J157" s="24">
        <f t="shared" si="18"/>
        <v>594.35</v>
      </c>
      <c r="K157" s="31" t="s">
        <v>346</v>
      </c>
      <c r="L157" s="20">
        <v>2019</v>
      </c>
      <c r="M157" s="20">
        <v>3139</v>
      </c>
      <c r="N157" s="21" t="s">
        <v>343</v>
      </c>
      <c r="O157" s="23" t="s">
        <v>330</v>
      </c>
      <c r="P157" s="21" t="s">
        <v>331</v>
      </c>
      <c r="Q157" s="23" t="s">
        <v>42</v>
      </c>
      <c r="R157" s="20">
        <v>2890</v>
      </c>
      <c r="S157" s="20">
        <v>2</v>
      </c>
      <c r="T157" s="20">
        <v>1</v>
      </c>
      <c r="U157" s="26">
        <v>2019</v>
      </c>
      <c r="V157" s="26">
        <v>178</v>
      </c>
      <c r="W157" s="20">
        <v>901</v>
      </c>
      <c r="X157" s="21" t="s">
        <v>467</v>
      </c>
      <c r="Y157" s="32" t="s">
        <v>467</v>
      </c>
      <c r="Z157" s="32" t="s">
        <v>472</v>
      </c>
      <c r="AA157" s="33">
        <f t="shared" si="20"/>
        <v>7</v>
      </c>
      <c r="AB157" s="34">
        <f t="shared" si="19"/>
        <v>594.35</v>
      </c>
      <c r="AC157" s="35">
        <f t="shared" si="21"/>
        <v>4160.45</v>
      </c>
      <c r="AD157" s="36"/>
    </row>
    <row r="158" spans="1:30">
      <c r="A158" s="20">
        <v>2019</v>
      </c>
      <c r="B158" s="20">
        <v>258</v>
      </c>
      <c r="C158" s="21" t="s">
        <v>313</v>
      </c>
      <c r="D158" s="30" t="s">
        <v>501</v>
      </c>
      <c r="E158" s="21" t="s">
        <v>329</v>
      </c>
      <c r="F158" s="23" t="s">
        <v>502</v>
      </c>
      <c r="G158" s="24">
        <v>596.96</v>
      </c>
      <c r="H158" s="24">
        <v>107.65</v>
      </c>
      <c r="I158" s="25" t="s">
        <v>36</v>
      </c>
      <c r="J158" s="24">
        <f t="shared" si="18"/>
        <v>489.31000000000006</v>
      </c>
      <c r="K158" s="31" t="s">
        <v>346</v>
      </c>
      <c r="L158" s="20">
        <v>2019</v>
      </c>
      <c r="M158" s="20">
        <v>3136</v>
      </c>
      <c r="N158" s="21" t="s">
        <v>343</v>
      </c>
      <c r="O158" s="23" t="s">
        <v>330</v>
      </c>
      <c r="P158" s="21" t="s">
        <v>331</v>
      </c>
      <c r="Q158" s="23" t="s">
        <v>42</v>
      </c>
      <c r="R158" s="20">
        <v>140</v>
      </c>
      <c r="S158" s="20">
        <v>16</v>
      </c>
      <c r="T158" s="20">
        <v>1</v>
      </c>
      <c r="U158" s="26">
        <v>2019</v>
      </c>
      <c r="V158" s="26">
        <v>164</v>
      </c>
      <c r="W158" s="20">
        <v>1192</v>
      </c>
      <c r="X158" s="21" t="s">
        <v>441</v>
      </c>
      <c r="Y158" s="32" t="s">
        <v>441</v>
      </c>
      <c r="Z158" s="32" t="s">
        <v>442</v>
      </c>
      <c r="AA158" s="33">
        <f t="shared" si="20"/>
        <v>1</v>
      </c>
      <c r="AB158" s="34">
        <f t="shared" si="19"/>
        <v>489.31000000000006</v>
      </c>
      <c r="AC158" s="35">
        <f t="shared" si="21"/>
        <v>489.31000000000006</v>
      </c>
      <c r="AD158" s="36"/>
    </row>
    <row r="159" spans="1:30">
      <c r="A159" s="20">
        <v>2019</v>
      </c>
      <c r="B159" s="20">
        <v>264</v>
      </c>
      <c r="C159" s="21" t="s">
        <v>313</v>
      </c>
      <c r="D159" s="30" t="s">
        <v>503</v>
      </c>
      <c r="E159" s="21" t="s">
        <v>329</v>
      </c>
      <c r="F159" s="23" t="s">
        <v>426</v>
      </c>
      <c r="G159" s="24">
        <v>686.96</v>
      </c>
      <c r="H159" s="24">
        <v>123.88</v>
      </c>
      <c r="I159" s="25" t="s">
        <v>36</v>
      </c>
      <c r="J159" s="24">
        <f t="shared" si="18"/>
        <v>563.08000000000004</v>
      </c>
      <c r="K159" s="31" t="s">
        <v>346</v>
      </c>
      <c r="L159" s="20">
        <v>2019</v>
      </c>
      <c r="M159" s="20">
        <v>3210</v>
      </c>
      <c r="N159" s="21" t="s">
        <v>313</v>
      </c>
      <c r="O159" s="23" t="s">
        <v>330</v>
      </c>
      <c r="P159" s="21" t="s">
        <v>331</v>
      </c>
      <c r="Q159" s="23" t="s">
        <v>42</v>
      </c>
      <c r="R159" s="20">
        <v>2890</v>
      </c>
      <c r="S159" s="20">
        <v>2</v>
      </c>
      <c r="T159" s="20">
        <v>1</v>
      </c>
      <c r="U159" s="26">
        <v>2019</v>
      </c>
      <c r="V159" s="26">
        <v>178</v>
      </c>
      <c r="W159" s="20">
        <v>901</v>
      </c>
      <c r="X159" s="21" t="s">
        <v>467</v>
      </c>
      <c r="Y159" s="32" t="s">
        <v>467</v>
      </c>
      <c r="Z159" s="32" t="s">
        <v>472</v>
      </c>
      <c r="AA159" s="33">
        <f t="shared" si="20"/>
        <v>7</v>
      </c>
      <c r="AB159" s="34">
        <f t="shared" si="19"/>
        <v>563.08000000000004</v>
      </c>
      <c r="AC159" s="35">
        <f t="shared" si="21"/>
        <v>3941.5600000000004</v>
      </c>
      <c r="AD159" s="36"/>
    </row>
    <row r="160" spans="1:30">
      <c r="A160" s="20">
        <v>2019</v>
      </c>
      <c r="B160" s="20">
        <v>266</v>
      </c>
      <c r="C160" s="21" t="s">
        <v>313</v>
      </c>
      <c r="D160" s="30" t="s">
        <v>504</v>
      </c>
      <c r="E160" s="21" t="s">
        <v>329</v>
      </c>
      <c r="F160" s="23" t="s">
        <v>426</v>
      </c>
      <c r="G160" s="24">
        <v>192.17</v>
      </c>
      <c r="H160" s="24">
        <v>34.65</v>
      </c>
      <c r="I160" s="25" t="s">
        <v>36</v>
      </c>
      <c r="J160" s="24">
        <f t="shared" si="18"/>
        <v>157.51999999999998</v>
      </c>
      <c r="K160" s="31" t="s">
        <v>346</v>
      </c>
      <c r="L160" s="20">
        <v>2019</v>
      </c>
      <c r="M160" s="20">
        <v>3213</v>
      </c>
      <c r="N160" s="21" t="s">
        <v>313</v>
      </c>
      <c r="O160" s="23" t="s">
        <v>330</v>
      </c>
      <c r="P160" s="21" t="s">
        <v>331</v>
      </c>
      <c r="Q160" s="23" t="s">
        <v>42</v>
      </c>
      <c r="R160" s="20">
        <v>2890</v>
      </c>
      <c r="S160" s="20">
        <v>2</v>
      </c>
      <c r="T160" s="20">
        <v>1</v>
      </c>
      <c r="U160" s="26">
        <v>2019</v>
      </c>
      <c r="V160" s="26">
        <v>178</v>
      </c>
      <c r="W160" s="20">
        <v>901</v>
      </c>
      <c r="X160" s="21" t="s">
        <v>467</v>
      </c>
      <c r="Y160" s="32" t="s">
        <v>467</v>
      </c>
      <c r="Z160" s="32" t="s">
        <v>472</v>
      </c>
      <c r="AA160" s="33">
        <f t="shared" si="20"/>
        <v>7</v>
      </c>
      <c r="AB160" s="34">
        <f t="shared" si="19"/>
        <v>157.51999999999998</v>
      </c>
      <c r="AC160" s="35">
        <f t="shared" si="21"/>
        <v>1102.6399999999999</v>
      </c>
      <c r="AD160" s="36"/>
    </row>
    <row r="161" spans="1:30">
      <c r="A161" s="20">
        <v>2019</v>
      </c>
      <c r="B161" s="20">
        <v>267</v>
      </c>
      <c r="C161" s="21" t="s">
        <v>313</v>
      </c>
      <c r="D161" s="30" t="s">
        <v>505</v>
      </c>
      <c r="E161" s="21" t="s">
        <v>329</v>
      </c>
      <c r="F161" s="23" t="s">
        <v>426</v>
      </c>
      <c r="G161" s="24">
        <v>88.79</v>
      </c>
      <c r="H161" s="24">
        <v>16.010000000000002</v>
      </c>
      <c r="I161" s="25" t="s">
        <v>36</v>
      </c>
      <c r="J161" s="24">
        <f t="shared" si="18"/>
        <v>72.78</v>
      </c>
      <c r="K161" s="31" t="s">
        <v>346</v>
      </c>
      <c r="L161" s="20">
        <v>2019</v>
      </c>
      <c r="M161" s="20">
        <v>3215</v>
      </c>
      <c r="N161" s="21" t="s">
        <v>313</v>
      </c>
      <c r="O161" s="23" t="s">
        <v>330</v>
      </c>
      <c r="P161" s="21" t="s">
        <v>331</v>
      </c>
      <c r="Q161" s="23" t="s">
        <v>42</v>
      </c>
      <c r="R161" s="20">
        <v>2890</v>
      </c>
      <c r="S161" s="20">
        <v>2</v>
      </c>
      <c r="T161" s="20">
        <v>1</v>
      </c>
      <c r="U161" s="26">
        <v>2019</v>
      </c>
      <c r="V161" s="26">
        <v>178</v>
      </c>
      <c r="W161" s="20">
        <v>901</v>
      </c>
      <c r="X161" s="21" t="s">
        <v>467</v>
      </c>
      <c r="Y161" s="32" t="s">
        <v>467</v>
      </c>
      <c r="Z161" s="32" t="s">
        <v>472</v>
      </c>
      <c r="AA161" s="33">
        <f t="shared" si="20"/>
        <v>7</v>
      </c>
      <c r="AB161" s="34">
        <f t="shared" si="19"/>
        <v>72.78</v>
      </c>
      <c r="AC161" s="35">
        <f t="shared" si="21"/>
        <v>509.46000000000004</v>
      </c>
      <c r="AD161" s="36"/>
    </row>
    <row r="162" spans="1:30">
      <c r="A162" s="20">
        <v>2019</v>
      </c>
      <c r="B162" s="20">
        <v>268</v>
      </c>
      <c r="C162" s="21" t="s">
        <v>313</v>
      </c>
      <c r="D162" s="30" t="s">
        <v>506</v>
      </c>
      <c r="E162" s="21" t="s">
        <v>329</v>
      </c>
      <c r="F162" s="23" t="s">
        <v>426</v>
      </c>
      <c r="G162" s="24">
        <v>1652.05</v>
      </c>
      <c r="H162" s="24">
        <v>297.91000000000003</v>
      </c>
      <c r="I162" s="25" t="s">
        <v>36</v>
      </c>
      <c r="J162" s="24">
        <f t="shared" si="18"/>
        <v>1354.1399999999999</v>
      </c>
      <c r="K162" s="31" t="s">
        <v>346</v>
      </c>
      <c r="L162" s="20">
        <v>2019</v>
      </c>
      <c r="M162" s="20">
        <v>3216</v>
      </c>
      <c r="N162" s="21" t="s">
        <v>313</v>
      </c>
      <c r="O162" s="23" t="s">
        <v>330</v>
      </c>
      <c r="P162" s="21" t="s">
        <v>331</v>
      </c>
      <c r="Q162" s="23" t="s">
        <v>42</v>
      </c>
      <c r="R162" s="20">
        <v>2890</v>
      </c>
      <c r="S162" s="20">
        <v>2</v>
      </c>
      <c r="T162" s="20">
        <v>1</v>
      </c>
      <c r="U162" s="26">
        <v>2019</v>
      </c>
      <c r="V162" s="26">
        <v>178</v>
      </c>
      <c r="W162" s="20">
        <v>903</v>
      </c>
      <c r="X162" s="21" t="s">
        <v>467</v>
      </c>
      <c r="Y162" s="32" t="s">
        <v>467</v>
      </c>
      <c r="Z162" s="32" t="s">
        <v>472</v>
      </c>
      <c r="AA162" s="33">
        <f t="shared" si="20"/>
        <v>7</v>
      </c>
      <c r="AB162" s="34">
        <f t="shared" si="19"/>
        <v>1354.1399999999999</v>
      </c>
      <c r="AC162" s="35">
        <f t="shared" si="21"/>
        <v>9478.98</v>
      </c>
      <c r="AD162" s="36"/>
    </row>
    <row r="163" spans="1:30">
      <c r="A163" s="20">
        <v>2019</v>
      </c>
      <c r="B163" s="20">
        <v>269</v>
      </c>
      <c r="C163" s="21" t="s">
        <v>313</v>
      </c>
      <c r="D163" s="30" t="s">
        <v>507</v>
      </c>
      <c r="E163" s="21" t="s">
        <v>329</v>
      </c>
      <c r="F163" s="23" t="s">
        <v>426</v>
      </c>
      <c r="G163" s="24">
        <v>885.05</v>
      </c>
      <c r="H163" s="24">
        <v>159.6</v>
      </c>
      <c r="I163" s="25" t="s">
        <v>36</v>
      </c>
      <c r="J163" s="24">
        <f t="shared" si="18"/>
        <v>725.44999999999993</v>
      </c>
      <c r="K163" s="31" t="s">
        <v>346</v>
      </c>
      <c r="L163" s="20">
        <v>2019</v>
      </c>
      <c r="M163" s="20">
        <v>3217</v>
      </c>
      <c r="N163" s="21" t="s">
        <v>313</v>
      </c>
      <c r="O163" s="23" t="s">
        <v>330</v>
      </c>
      <c r="P163" s="21" t="s">
        <v>331</v>
      </c>
      <c r="Q163" s="23" t="s">
        <v>42</v>
      </c>
      <c r="R163" s="20">
        <v>2890</v>
      </c>
      <c r="S163" s="20">
        <v>2</v>
      </c>
      <c r="T163" s="20">
        <v>1</v>
      </c>
      <c r="U163" s="26">
        <v>2019</v>
      </c>
      <c r="V163" s="26">
        <v>178</v>
      </c>
      <c r="W163" s="20">
        <v>903</v>
      </c>
      <c r="X163" s="21" t="s">
        <v>467</v>
      </c>
      <c r="Y163" s="32" t="s">
        <v>467</v>
      </c>
      <c r="Z163" s="32" t="s">
        <v>472</v>
      </c>
      <c r="AA163" s="33">
        <f t="shared" si="20"/>
        <v>7</v>
      </c>
      <c r="AB163" s="34">
        <f t="shared" si="19"/>
        <v>725.44999999999993</v>
      </c>
      <c r="AC163" s="35">
        <f t="shared" si="21"/>
        <v>5078.1499999999996</v>
      </c>
      <c r="AD163" s="36"/>
    </row>
    <row r="164" spans="1:30">
      <c r="A164" s="20">
        <v>2019</v>
      </c>
      <c r="B164" s="20">
        <v>270</v>
      </c>
      <c r="C164" s="21" t="s">
        <v>313</v>
      </c>
      <c r="D164" s="30" t="s">
        <v>508</v>
      </c>
      <c r="E164" s="21" t="s">
        <v>329</v>
      </c>
      <c r="F164" s="23" t="s">
        <v>426</v>
      </c>
      <c r="G164" s="24">
        <v>366.22</v>
      </c>
      <c r="H164" s="24">
        <v>66.040000000000006</v>
      </c>
      <c r="I164" s="25" t="s">
        <v>36</v>
      </c>
      <c r="J164" s="24">
        <f t="shared" si="18"/>
        <v>300.18</v>
      </c>
      <c r="K164" s="31" t="s">
        <v>346</v>
      </c>
      <c r="L164" s="20">
        <v>2019</v>
      </c>
      <c r="M164" s="20">
        <v>3218</v>
      </c>
      <c r="N164" s="21" t="s">
        <v>313</v>
      </c>
      <c r="O164" s="23" t="s">
        <v>330</v>
      </c>
      <c r="P164" s="21" t="s">
        <v>331</v>
      </c>
      <c r="Q164" s="23" t="s">
        <v>42</v>
      </c>
      <c r="R164" s="20">
        <v>2890</v>
      </c>
      <c r="S164" s="20">
        <v>2</v>
      </c>
      <c r="T164" s="20">
        <v>1</v>
      </c>
      <c r="U164" s="26">
        <v>2019</v>
      </c>
      <c r="V164" s="26">
        <v>178</v>
      </c>
      <c r="W164" s="20">
        <v>903</v>
      </c>
      <c r="X164" s="21" t="s">
        <v>467</v>
      </c>
      <c r="Y164" s="32" t="s">
        <v>467</v>
      </c>
      <c r="Z164" s="32" t="s">
        <v>472</v>
      </c>
      <c r="AA164" s="33">
        <f t="shared" si="20"/>
        <v>7</v>
      </c>
      <c r="AB164" s="34">
        <f t="shared" si="19"/>
        <v>300.18</v>
      </c>
      <c r="AC164" s="35">
        <f t="shared" si="21"/>
        <v>2101.2600000000002</v>
      </c>
      <c r="AD164" s="36"/>
    </row>
    <row r="165" spans="1:30">
      <c r="A165" s="20">
        <v>2019</v>
      </c>
      <c r="B165" s="20">
        <v>273</v>
      </c>
      <c r="C165" s="21" t="s">
        <v>313</v>
      </c>
      <c r="D165" s="30" t="s">
        <v>509</v>
      </c>
      <c r="E165" s="21" t="s">
        <v>329</v>
      </c>
      <c r="F165" s="23" t="s">
        <v>425</v>
      </c>
      <c r="G165" s="24">
        <v>1020.9</v>
      </c>
      <c r="H165" s="24">
        <v>184.1</v>
      </c>
      <c r="I165" s="25" t="s">
        <v>36</v>
      </c>
      <c r="J165" s="24">
        <f t="shared" si="18"/>
        <v>836.8</v>
      </c>
      <c r="K165" s="31" t="s">
        <v>346</v>
      </c>
      <c r="L165" s="20">
        <v>2019</v>
      </c>
      <c r="M165" s="20">
        <v>3221</v>
      </c>
      <c r="N165" s="21" t="s">
        <v>313</v>
      </c>
      <c r="O165" s="23" t="s">
        <v>330</v>
      </c>
      <c r="P165" s="21" t="s">
        <v>331</v>
      </c>
      <c r="Q165" s="23" t="s">
        <v>42</v>
      </c>
      <c r="R165" s="20">
        <v>2890</v>
      </c>
      <c r="S165" s="20">
        <v>2</v>
      </c>
      <c r="T165" s="20">
        <v>1</v>
      </c>
      <c r="U165" s="26">
        <v>2019</v>
      </c>
      <c r="V165" s="26">
        <v>178</v>
      </c>
      <c r="W165" s="20">
        <v>903</v>
      </c>
      <c r="X165" s="21" t="s">
        <v>467</v>
      </c>
      <c r="Y165" s="32" t="s">
        <v>467</v>
      </c>
      <c r="Z165" s="32" t="s">
        <v>472</v>
      </c>
      <c r="AA165" s="33">
        <f t="shared" si="20"/>
        <v>7</v>
      </c>
      <c r="AB165" s="34">
        <f t="shared" si="19"/>
        <v>836.8</v>
      </c>
      <c r="AC165" s="35">
        <f t="shared" si="21"/>
        <v>5857.5999999999995</v>
      </c>
      <c r="AD165" s="36"/>
    </row>
    <row r="166" spans="1:30">
      <c r="A166" s="20">
        <v>2019</v>
      </c>
      <c r="B166" s="20">
        <v>274</v>
      </c>
      <c r="C166" s="21" t="s">
        <v>313</v>
      </c>
      <c r="D166" s="30" t="s">
        <v>510</v>
      </c>
      <c r="E166" s="21" t="s">
        <v>329</v>
      </c>
      <c r="F166" s="23" t="s">
        <v>425</v>
      </c>
      <c r="G166" s="24">
        <v>81.28</v>
      </c>
      <c r="H166" s="24">
        <v>14.66</v>
      </c>
      <c r="I166" s="25" t="s">
        <v>36</v>
      </c>
      <c r="J166" s="24">
        <f t="shared" si="18"/>
        <v>66.62</v>
      </c>
      <c r="K166" s="31" t="s">
        <v>346</v>
      </c>
      <c r="L166" s="20">
        <v>2019</v>
      </c>
      <c r="M166" s="20">
        <v>3222</v>
      </c>
      <c r="N166" s="21" t="s">
        <v>313</v>
      </c>
      <c r="O166" s="23" t="s">
        <v>330</v>
      </c>
      <c r="P166" s="21" t="s">
        <v>331</v>
      </c>
      <c r="Q166" s="23" t="s">
        <v>42</v>
      </c>
      <c r="R166" s="20">
        <v>2890</v>
      </c>
      <c r="S166" s="20">
        <v>2</v>
      </c>
      <c r="T166" s="20">
        <v>1</v>
      </c>
      <c r="U166" s="26">
        <v>2019</v>
      </c>
      <c r="V166" s="26">
        <v>178</v>
      </c>
      <c r="W166" s="20">
        <v>903</v>
      </c>
      <c r="X166" s="21" t="s">
        <v>467</v>
      </c>
      <c r="Y166" s="32" t="s">
        <v>467</v>
      </c>
      <c r="Z166" s="32" t="s">
        <v>472</v>
      </c>
      <c r="AA166" s="33">
        <f t="shared" si="20"/>
        <v>7</v>
      </c>
      <c r="AB166" s="34">
        <f t="shared" si="19"/>
        <v>66.62</v>
      </c>
      <c r="AC166" s="35">
        <f t="shared" si="21"/>
        <v>466.34000000000003</v>
      </c>
      <c r="AD166" s="36"/>
    </row>
    <row r="167" spans="1:30">
      <c r="A167" s="20">
        <v>2019</v>
      </c>
      <c r="B167" s="20">
        <v>298</v>
      </c>
      <c r="C167" s="21" t="s">
        <v>373</v>
      </c>
      <c r="D167" s="30" t="s">
        <v>516</v>
      </c>
      <c r="E167" s="21" t="s">
        <v>423</v>
      </c>
      <c r="F167" s="23" t="s">
        <v>517</v>
      </c>
      <c r="G167" s="24">
        <v>927.36</v>
      </c>
      <c r="H167" s="24">
        <v>167.23</v>
      </c>
      <c r="I167" s="25" t="s">
        <v>36</v>
      </c>
      <c r="J167" s="24">
        <f t="shared" si="18"/>
        <v>760.13</v>
      </c>
      <c r="K167" s="31" t="s">
        <v>515</v>
      </c>
      <c r="L167" s="20">
        <v>2019</v>
      </c>
      <c r="M167" s="20">
        <v>3694</v>
      </c>
      <c r="N167" s="21" t="s">
        <v>373</v>
      </c>
      <c r="O167" s="23" t="s">
        <v>286</v>
      </c>
      <c r="P167" s="21" t="s">
        <v>287</v>
      </c>
      <c r="Q167" s="23" t="s">
        <v>42</v>
      </c>
      <c r="R167" s="20">
        <v>1460</v>
      </c>
      <c r="S167" s="20">
        <v>8</v>
      </c>
      <c r="T167" s="20">
        <v>5</v>
      </c>
      <c r="U167" s="26">
        <v>2019</v>
      </c>
      <c r="V167" s="26">
        <v>238</v>
      </c>
      <c r="W167" s="20">
        <v>1062</v>
      </c>
      <c r="X167" s="21" t="s">
        <v>518</v>
      </c>
      <c r="Y167" s="32" t="s">
        <v>444</v>
      </c>
      <c r="Z167" s="32" t="s">
        <v>518</v>
      </c>
      <c r="AA167" s="33">
        <f t="shared" si="20"/>
        <v>23</v>
      </c>
      <c r="AB167" s="34">
        <f t="shared" si="19"/>
        <v>760.13</v>
      </c>
      <c r="AC167" s="35">
        <f t="shared" si="21"/>
        <v>17482.990000000002</v>
      </c>
      <c r="AD167" s="36"/>
    </row>
    <row r="168" spans="1:30">
      <c r="A168" s="20">
        <v>2019</v>
      </c>
      <c r="B168" s="20">
        <v>298</v>
      </c>
      <c r="C168" s="21" t="s">
        <v>373</v>
      </c>
      <c r="D168" s="30" t="s">
        <v>516</v>
      </c>
      <c r="E168" s="21" t="s">
        <v>423</v>
      </c>
      <c r="F168" s="23" t="s">
        <v>517</v>
      </c>
      <c r="G168" s="24">
        <v>2298.23</v>
      </c>
      <c r="H168" s="24">
        <v>414.43</v>
      </c>
      <c r="I168" s="25" t="s">
        <v>36</v>
      </c>
      <c r="J168" s="24">
        <f t="shared" si="18"/>
        <v>1883.8</v>
      </c>
      <c r="K168" s="31" t="s">
        <v>515</v>
      </c>
      <c r="L168" s="20">
        <v>2019</v>
      </c>
      <c r="M168" s="20">
        <v>3694</v>
      </c>
      <c r="N168" s="21" t="s">
        <v>373</v>
      </c>
      <c r="O168" s="23" t="s">
        <v>286</v>
      </c>
      <c r="P168" s="21" t="s">
        <v>287</v>
      </c>
      <c r="Q168" s="23" t="s">
        <v>42</v>
      </c>
      <c r="R168" s="20">
        <v>1460</v>
      </c>
      <c r="S168" s="20">
        <v>8</v>
      </c>
      <c r="T168" s="20">
        <v>5</v>
      </c>
      <c r="U168" s="26">
        <v>2019</v>
      </c>
      <c r="V168" s="26">
        <v>238</v>
      </c>
      <c r="W168" s="20">
        <v>1063</v>
      </c>
      <c r="X168" s="21" t="s">
        <v>518</v>
      </c>
      <c r="Y168" s="32" t="s">
        <v>444</v>
      </c>
      <c r="Z168" s="32" t="s">
        <v>518</v>
      </c>
      <c r="AA168" s="33">
        <f t="shared" si="20"/>
        <v>23</v>
      </c>
      <c r="AB168" s="34">
        <f t="shared" si="19"/>
        <v>1883.8</v>
      </c>
      <c r="AC168" s="35">
        <f t="shared" si="21"/>
        <v>43327.4</v>
      </c>
      <c r="AD168" s="36"/>
    </row>
    <row r="169" spans="1:30">
      <c r="A169" s="20">
        <v>2019</v>
      </c>
      <c r="B169" s="20">
        <v>300</v>
      </c>
      <c r="C169" s="21" t="s">
        <v>373</v>
      </c>
      <c r="D169" s="30" t="s">
        <v>519</v>
      </c>
      <c r="E169" s="21" t="s">
        <v>423</v>
      </c>
      <c r="F169" s="23" t="s">
        <v>520</v>
      </c>
      <c r="G169" s="24">
        <v>4576.07</v>
      </c>
      <c r="H169" s="24">
        <v>825.19</v>
      </c>
      <c r="I169" s="25" t="s">
        <v>36</v>
      </c>
      <c r="J169" s="24">
        <f t="shared" si="18"/>
        <v>3750.8799999999997</v>
      </c>
      <c r="K169" s="31" t="s">
        <v>515</v>
      </c>
      <c r="L169" s="20">
        <v>2019</v>
      </c>
      <c r="M169" s="20">
        <v>3692</v>
      </c>
      <c r="N169" s="21" t="s">
        <v>373</v>
      </c>
      <c r="O169" s="23" t="s">
        <v>286</v>
      </c>
      <c r="P169" s="21" t="s">
        <v>287</v>
      </c>
      <c r="Q169" s="23" t="s">
        <v>42</v>
      </c>
      <c r="R169" s="20">
        <v>1570</v>
      </c>
      <c r="S169" s="20">
        <v>6</v>
      </c>
      <c r="T169" s="20">
        <v>5</v>
      </c>
      <c r="U169" s="26">
        <v>2019</v>
      </c>
      <c r="V169" s="26">
        <v>239</v>
      </c>
      <c r="W169" s="20">
        <v>1066</v>
      </c>
      <c r="X169" s="21" t="s">
        <v>518</v>
      </c>
      <c r="Y169" s="32" t="s">
        <v>444</v>
      </c>
      <c r="Z169" s="32" t="s">
        <v>518</v>
      </c>
      <c r="AA169" s="33">
        <f t="shared" si="20"/>
        <v>23</v>
      </c>
      <c r="AB169" s="34">
        <f t="shared" si="19"/>
        <v>3750.8799999999997</v>
      </c>
      <c r="AC169" s="35">
        <f t="shared" si="21"/>
        <v>86270.239999999991</v>
      </c>
      <c r="AD169" s="36"/>
    </row>
    <row r="170" spans="1:30">
      <c r="A170" s="20">
        <v>2019</v>
      </c>
      <c r="B170" s="20">
        <v>325</v>
      </c>
      <c r="C170" s="21" t="s">
        <v>523</v>
      </c>
      <c r="D170" s="30" t="s">
        <v>530</v>
      </c>
      <c r="E170" s="21" t="s">
        <v>513</v>
      </c>
      <c r="F170" s="23" t="s">
        <v>531</v>
      </c>
      <c r="G170" s="24">
        <v>8418</v>
      </c>
      <c r="H170" s="24">
        <v>1518</v>
      </c>
      <c r="I170" s="25" t="s">
        <v>36</v>
      </c>
      <c r="J170" s="24">
        <f t="shared" si="18"/>
        <v>6900</v>
      </c>
      <c r="K170" s="31" t="s">
        <v>532</v>
      </c>
      <c r="L170" s="20">
        <v>2019</v>
      </c>
      <c r="M170" s="20">
        <v>4191</v>
      </c>
      <c r="N170" s="21" t="s">
        <v>523</v>
      </c>
      <c r="O170" s="23" t="s">
        <v>344</v>
      </c>
      <c r="P170" s="21" t="s">
        <v>345</v>
      </c>
      <c r="Q170" s="23" t="s">
        <v>62</v>
      </c>
      <c r="R170" s="20">
        <v>8230</v>
      </c>
      <c r="S170" s="20">
        <v>28</v>
      </c>
      <c r="T170" s="20">
        <v>1</v>
      </c>
      <c r="U170" s="26">
        <v>2019</v>
      </c>
      <c r="V170" s="26">
        <v>293</v>
      </c>
      <c r="W170" s="20">
        <v>935</v>
      </c>
      <c r="X170" s="21" t="s">
        <v>533</v>
      </c>
      <c r="Y170" s="32" t="s">
        <v>533</v>
      </c>
      <c r="Z170" s="32" t="s">
        <v>534</v>
      </c>
      <c r="AA170" s="33">
        <f t="shared" ref="AA170:AA202" si="22">Z170-Y170</f>
        <v>1</v>
      </c>
      <c r="AB170" s="34">
        <f t="shared" si="19"/>
        <v>6900</v>
      </c>
      <c r="AC170" s="35">
        <f t="shared" ref="AC170:AC202" si="23">AB170*AA170</f>
        <v>6900</v>
      </c>
      <c r="AD170" s="36"/>
    </row>
    <row r="171" spans="1:30">
      <c r="A171" s="20">
        <v>2019</v>
      </c>
      <c r="B171" s="20">
        <v>326</v>
      </c>
      <c r="C171" s="21" t="s">
        <v>523</v>
      </c>
      <c r="D171" s="30" t="s">
        <v>535</v>
      </c>
      <c r="E171" s="21" t="s">
        <v>513</v>
      </c>
      <c r="F171" s="23" t="s">
        <v>536</v>
      </c>
      <c r="G171" s="24">
        <v>11163</v>
      </c>
      <c r="H171" s="24">
        <v>2013</v>
      </c>
      <c r="I171" s="25" t="s">
        <v>36</v>
      </c>
      <c r="J171" s="24">
        <f t="shared" si="18"/>
        <v>9150</v>
      </c>
      <c r="K171" s="31" t="s">
        <v>537</v>
      </c>
      <c r="L171" s="20">
        <v>2019</v>
      </c>
      <c r="M171" s="20">
        <v>4192</v>
      </c>
      <c r="N171" s="21" t="s">
        <v>523</v>
      </c>
      <c r="O171" s="23" t="s">
        <v>344</v>
      </c>
      <c r="P171" s="21" t="s">
        <v>345</v>
      </c>
      <c r="Q171" s="23" t="s">
        <v>62</v>
      </c>
      <c r="R171" s="20">
        <v>8230</v>
      </c>
      <c r="S171" s="20">
        <v>28</v>
      </c>
      <c r="T171" s="20">
        <v>1</v>
      </c>
      <c r="U171" s="26">
        <v>2019</v>
      </c>
      <c r="V171" s="26">
        <v>297</v>
      </c>
      <c r="W171" s="20">
        <v>934</v>
      </c>
      <c r="X171" s="21" t="s">
        <v>533</v>
      </c>
      <c r="Y171" s="32" t="s">
        <v>533</v>
      </c>
      <c r="Z171" s="32" t="s">
        <v>534</v>
      </c>
      <c r="AA171" s="33">
        <f t="shared" si="22"/>
        <v>1</v>
      </c>
      <c r="AB171" s="34">
        <f t="shared" si="19"/>
        <v>9150</v>
      </c>
      <c r="AC171" s="35">
        <f t="shared" si="23"/>
        <v>9150</v>
      </c>
      <c r="AD171" s="36"/>
    </row>
    <row r="172" spans="1:30">
      <c r="A172" s="20">
        <v>2019</v>
      </c>
      <c r="B172" s="20">
        <v>327</v>
      </c>
      <c r="C172" s="21" t="s">
        <v>523</v>
      </c>
      <c r="D172" s="30" t="s">
        <v>538</v>
      </c>
      <c r="E172" s="21" t="s">
        <v>448</v>
      </c>
      <c r="F172" s="23" t="s">
        <v>539</v>
      </c>
      <c r="G172" s="24">
        <v>2440</v>
      </c>
      <c r="H172" s="24">
        <v>440</v>
      </c>
      <c r="I172" s="25" t="s">
        <v>36</v>
      </c>
      <c r="J172" s="24">
        <f t="shared" si="18"/>
        <v>2000</v>
      </c>
      <c r="K172" s="31" t="s">
        <v>540</v>
      </c>
      <c r="L172" s="20">
        <v>2019</v>
      </c>
      <c r="M172" s="20">
        <v>4195</v>
      </c>
      <c r="N172" s="21" t="s">
        <v>523</v>
      </c>
      <c r="O172" s="23" t="s">
        <v>161</v>
      </c>
      <c r="P172" s="21" t="s">
        <v>162</v>
      </c>
      <c r="Q172" s="23" t="s">
        <v>42</v>
      </c>
      <c r="R172" s="20">
        <v>3660</v>
      </c>
      <c r="S172" s="20">
        <v>2</v>
      </c>
      <c r="T172" s="20">
        <v>1</v>
      </c>
      <c r="U172" s="26">
        <v>2018</v>
      </c>
      <c r="V172" s="26">
        <v>661</v>
      </c>
      <c r="W172" s="20">
        <v>910</v>
      </c>
      <c r="X172" s="21" t="s">
        <v>541</v>
      </c>
      <c r="Y172" s="32" t="s">
        <v>528</v>
      </c>
      <c r="Z172" s="32" t="s">
        <v>529</v>
      </c>
      <c r="AA172" s="33">
        <f t="shared" si="22"/>
        <v>3</v>
      </c>
      <c r="AB172" s="34">
        <f t="shared" si="19"/>
        <v>2000</v>
      </c>
      <c r="AC172" s="35">
        <f t="shared" si="23"/>
        <v>6000</v>
      </c>
      <c r="AD172" s="36"/>
    </row>
    <row r="173" spans="1:30">
      <c r="A173" s="20">
        <v>2019</v>
      </c>
      <c r="B173" s="20">
        <v>328</v>
      </c>
      <c r="C173" s="21" t="s">
        <v>489</v>
      </c>
      <c r="D173" s="30" t="s">
        <v>542</v>
      </c>
      <c r="E173" s="21" t="s">
        <v>513</v>
      </c>
      <c r="F173" s="23" t="s">
        <v>543</v>
      </c>
      <c r="G173" s="24">
        <v>3131.06</v>
      </c>
      <c r="H173" s="24">
        <v>564.62</v>
      </c>
      <c r="I173" s="25" t="s">
        <v>36</v>
      </c>
      <c r="J173" s="24">
        <f t="shared" si="18"/>
        <v>2566.44</v>
      </c>
      <c r="K173" s="31" t="s">
        <v>346</v>
      </c>
      <c r="L173" s="20">
        <v>2019</v>
      </c>
      <c r="M173" s="20">
        <v>4190</v>
      </c>
      <c r="N173" s="21" t="s">
        <v>523</v>
      </c>
      <c r="O173" s="23" t="s">
        <v>330</v>
      </c>
      <c r="P173" s="21" t="s">
        <v>331</v>
      </c>
      <c r="Q173" s="23" t="s">
        <v>42</v>
      </c>
      <c r="R173" s="20">
        <v>2890</v>
      </c>
      <c r="S173" s="20">
        <v>2</v>
      </c>
      <c r="T173" s="20">
        <v>1</v>
      </c>
      <c r="U173" s="26">
        <v>2019</v>
      </c>
      <c r="V173" s="26">
        <v>178</v>
      </c>
      <c r="W173" s="20">
        <v>1193</v>
      </c>
      <c r="X173" s="21" t="s">
        <v>441</v>
      </c>
      <c r="Y173" s="32" t="s">
        <v>544</v>
      </c>
      <c r="Z173" s="32" t="s">
        <v>442</v>
      </c>
      <c r="AA173" s="33">
        <f t="shared" si="22"/>
        <v>31</v>
      </c>
      <c r="AB173" s="34">
        <f t="shared" si="19"/>
        <v>2566.44</v>
      </c>
      <c r="AC173" s="35">
        <f t="shared" si="23"/>
        <v>79559.64</v>
      </c>
      <c r="AD173" s="36"/>
    </row>
    <row r="174" spans="1:30">
      <c r="A174" s="20">
        <v>2019</v>
      </c>
      <c r="B174" s="20">
        <v>329</v>
      </c>
      <c r="C174" s="21" t="s">
        <v>523</v>
      </c>
      <c r="D174" s="30" t="s">
        <v>545</v>
      </c>
      <c r="E174" s="21" t="s">
        <v>523</v>
      </c>
      <c r="F174" s="23" t="s">
        <v>546</v>
      </c>
      <c r="G174" s="24">
        <v>715</v>
      </c>
      <c r="H174" s="24">
        <v>65</v>
      </c>
      <c r="I174" s="25" t="s">
        <v>36</v>
      </c>
      <c r="J174" s="24">
        <f t="shared" si="18"/>
        <v>650</v>
      </c>
      <c r="K174" s="31" t="s">
        <v>547</v>
      </c>
      <c r="L174" s="20">
        <v>2019</v>
      </c>
      <c r="M174" s="20">
        <v>4197</v>
      </c>
      <c r="N174" s="21" t="s">
        <v>523</v>
      </c>
      <c r="O174" s="23" t="s">
        <v>548</v>
      </c>
      <c r="P174" s="21" t="s">
        <v>549</v>
      </c>
      <c r="Q174" s="23" t="s">
        <v>82</v>
      </c>
      <c r="R174" s="20">
        <v>2010</v>
      </c>
      <c r="S174" s="20">
        <v>3</v>
      </c>
      <c r="T174" s="20">
        <v>1</v>
      </c>
      <c r="U174" s="26">
        <v>2018</v>
      </c>
      <c r="V174" s="26">
        <v>564</v>
      </c>
      <c r="W174" s="20">
        <v>1075</v>
      </c>
      <c r="X174" s="21" t="s">
        <v>518</v>
      </c>
      <c r="Y174" s="32" t="s">
        <v>544</v>
      </c>
      <c r="Z174" s="32" t="s">
        <v>518</v>
      </c>
      <c r="AA174" s="33">
        <f t="shared" si="22"/>
        <v>19</v>
      </c>
      <c r="AB174" s="34">
        <f t="shared" si="19"/>
        <v>650</v>
      </c>
      <c r="AC174" s="35">
        <f t="shared" si="23"/>
        <v>12350</v>
      </c>
      <c r="AD174" s="36"/>
    </row>
    <row r="175" spans="1:30">
      <c r="A175" s="20">
        <v>2019</v>
      </c>
      <c r="B175" s="20">
        <v>330</v>
      </c>
      <c r="C175" s="21" t="s">
        <v>480</v>
      </c>
      <c r="D175" s="30" t="s">
        <v>550</v>
      </c>
      <c r="E175" s="21" t="s">
        <v>448</v>
      </c>
      <c r="F175" s="23" t="s">
        <v>551</v>
      </c>
      <c r="G175" s="24">
        <v>915</v>
      </c>
      <c r="H175" s="24">
        <v>165</v>
      </c>
      <c r="I175" s="25" t="s">
        <v>36</v>
      </c>
      <c r="J175" s="24">
        <f t="shared" si="18"/>
        <v>750</v>
      </c>
      <c r="K175" s="31" t="s">
        <v>552</v>
      </c>
      <c r="L175" s="20">
        <v>2019</v>
      </c>
      <c r="M175" s="20">
        <v>4254</v>
      </c>
      <c r="N175" s="21" t="s">
        <v>553</v>
      </c>
      <c r="O175" s="23" t="s">
        <v>396</v>
      </c>
      <c r="P175" s="21" t="s">
        <v>397</v>
      </c>
      <c r="Q175" s="23" t="s">
        <v>52</v>
      </c>
      <c r="R175" s="20">
        <v>250</v>
      </c>
      <c r="S175" s="20">
        <v>2</v>
      </c>
      <c r="T175" s="20">
        <v>1</v>
      </c>
      <c r="U175" s="26">
        <v>2019</v>
      </c>
      <c r="V175" s="26">
        <v>163</v>
      </c>
      <c r="W175" s="20">
        <v>1203</v>
      </c>
      <c r="X175" s="21" t="s">
        <v>441</v>
      </c>
      <c r="Y175" s="32" t="s">
        <v>441</v>
      </c>
      <c r="Z175" s="32" t="s">
        <v>442</v>
      </c>
      <c r="AA175" s="33">
        <f t="shared" si="22"/>
        <v>1</v>
      </c>
      <c r="AB175" s="34">
        <f t="shared" si="19"/>
        <v>750</v>
      </c>
      <c r="AC175" s="35">
        <f t="shared" si="23"/>
        <v>750</v>
      </c>
      <c r="AD175" s="36"/>
    </row>
    <row r="176" spans="1:30">
      <c r="A176" s="20">
        <v>2019</v>
      </c>
      <c r="B176" s="20">
        <v>333</v>
      </c>
      <c r="C176" s="21" t="s">
        <v>480</v>
      </c>
      <c r="D176" s="30" t="s">
        <v>554</v>
      </c>
      <c r="E176" s="21" t="s">
        <v>284</v>
      </c>
      <c r="F176" s="23" t="s">
        <v>555</v>
      </c>
      <c r="G176" s="24">
        <v>81.760000000000005</v>
      </c>
      <c r="H176" s="24">
        <v>0</v>
      </c>
      <c r="I176" s="25" t="s">
        <v>36</v>
      </c>
      <c r="J176" s="24">
        <f t="shared" si="18"/>
        <v>81.760000000000005</v>
      </c>
      <c r="K176" s="31" t="s">
        <v>79</v>
      </c>
      <c r="L176" s="20">
        <v>2019</v>
      </c>
      <c r="M176" s="20">
        <v>4323</v>
      </c>
      <c r="N176" s="21" t="s">
        <v>480</v>
      </c>
      <c r="O176" s="23" t="s">
        <v>80</v>
      </c>
      <c r="P176" s="21" t="s">
        <v>81</v>
      </c>
      <c r="Q176" s="23" t="s">
        <v>82</v>
      </c>
      <c r="R176" s="20">
        <v>4100</v>
      </c>
      <c r="S176" s="20">
        <v>2</v>
      </c>
      <c r="T176" s="20">
        <v>1</v>
      </c>
      <c r="U176" s="26">
        <v>2019</v>
      </c>
      <c r="V176" s="26">
        <v>17</v>
      </c>
      <c r="W176" s="20">
        <v>977</v>
      </c>
      <c r="X176" s="21" t="s">
        <v>521</v>
      </c>
      <c r="Y176" s="32" t="s">
        <v>556</v>
      </c>
      <c r="Z176" s="32" t="s">
        <v>521</v>
      </c>
      <c r="AA176" s="33">
        <f t="shared" si="22"/>
        <v>1</v>
      </c>
      <c r="AB176" s="34">
        <f t="shared" si="19"/>
        <v>81.760000000000005</v>
      </c>
      <c r="AC176" s="35">
        <f t="shared" si="23"/>
        <v>81.760000000000005</v>
      </c>
      <c r="AD176" s="36"/>
    </row>
    <row r="177" spans="1:30">
      <c r="A177" s="20">
        <v>2019</v>
      </c>
      <c r="B177" s="20">
        <v>333</v>
      </c>
      <c r="C177" s="21" t="s">
        <v>480</v>
      </c>
      <c r="D177" s="30" t="s">
        <v>554</v>
      </c>
      <c r="E177" s="21" t="s">
        <v>284</v>
      </c>
      <c r="F177" s="23" t="s">
        <v>555</v>
      </c>
      <c r="G177" s="24">
        <v>8.18</v>
      </c>
      <c r="H177" s="24">
        <v>0</v>
      </c>
      <c r="I177" s="25" t="s">
        <v>36</v>
      </c>
      <c r="J177" s="24">
        <f t="shared" si="18"/>
        <v>8.18</v>
      </c>
      <c r="K177" s="31" t="s">
        <v>79</v>
      </c>
      <c r="L177" s="20">
        <v>2019</v>
      </c>
      <c r="M177" s="20">
        <v>4323</v>
      </c>
      <c r="N177" s="21" t="s">
        <v>480</v>
      </c>
      <c r="O177" s="23" t="s">
        <v>80</v>
      </c>
      <c r="P177" s="21" t="s">
        <v>81</v>
      </c>
      <c r="Q177" s="23" t="s">
        <v>82</v>
      </c>
      <c r="R177" s="20">
        <v>4100</v>
      </c>
      <c r="S177" s="20">
        <v>2</v>
      </c>
      <c r="T177" s="20">
        <v>1</v>
      </c>
      <c r="U177" s="26">
        <v>2019</v>
      </c>
      <c r="V177" s="26">
        <v>17</v>
      </c>
      <c r="W177" s="20">
        <v>978</v>
      </c>
      <c r="X177" s="21" t="s">
        <v>521</v>
      </c>
      <c r="Y177" s="32" t="s">
        <v>556</v>
      </c>
      <c r="Z177" s="32" t="s">
        <v>521</v>
      </c>
      <c r="AA177" s="33">
        <f t="shared" si="22"/>
        <v>1</v>
      </c>
      <c r="AB177" s="34">
        <f t="shared" si="19"/>
        <v>8.18</v>
      </c>
      <c r="AC177" s="35">
        <f t="shared" si="23"/>
        <v>8.18</v>
      </c>
      <c r="AD177" s="36"/>
    </row>
    <row r="178" spans="1:30">
      <c r="A178" s="20">
        <v>2019</v>
      </c>
      <c r="B178" s="20">
        <v>334</v>
      </c>
      <c r="C178" s="21" t="s">
        <v>489</v>
      </c>
      <c r="D178" s="30" t="s">
        <v>557</v>
      </c>
      <c r="E178" s="21" t="s">
        <v>480</v>
      </c>
      <c r="F178" s="23" t="s">
        <v>558</v>
      </c>
      <c r="G178" s="24">
        <v>2209.2399999999998</v>
      </c>
      <c r="H178" s="24">
        <v>398.39</v>
      </c>
      <c r="I178" s="25" t="s">
        <v>36</v>
      </c>
      <c r="J178" s="24">
        <f t="shared" si="18"/>
        <v>1810.85</v>
      </c>
      <c r="K178" s="31" t="s">
        <v>229</v>
      </c>
      <c r="L178" s="20">
        <v>2019</v>
      </c>
      <c r="M178" s="20">
        <v>4380</v>
      </c>
      <c r="N178" s="21" t="s">
        <v>489</v>
      </c>
      <c r="O178" s="23" t="s">
        <v>50</v>
      </c>
      <c r="P178" s="21" t="s">
        <v>51</v>
      </c>
      <c r="Q178" s="23" t="s">
        <v>52</v>
      </c>
      <c r="R178" s="20">
        <v>360</v>
      </c>
      <c r="S178" s="20">
        <v>2</v>
      </c>
      <c r="T178" s="20">
        <v>1</v>
      </c>
      <c r="U178" s="26">
        <v>2018</v>
      </c>
      <c r="V178" s="26">
        <v>518</v>
      </c>
      <c r="W178" s="20">
        <v>967</v>
      </c>
      <c r="X178" s="21" t="s">
        <v>525</v>
      </c>
      <c r="Y178" s="32" t="s">
        <v>534</v>
      </c>
      <c r="Z178" s="32" t="s">
        <v>527</v>
      </c>
      <c r="AA178" s="33">
        <f t="shared" si="22"/>
        <v>6</v>
      </c>
      <c r="AB178" s="34">
        <f t="shared" si="19"/>
        <v>1810.85</v>
      </c>
      <c r="AC178" s="35">
        <f t="shared" si="23"/>
        <v>10865.099999999999</v>
      </c>
      <c r="AD178" s="36"/>
    </row>
    <row r="179" spans="1:30">
      <c r="A179" s="20">
        <v>2019</v>
      </c>
      <c r="B179" s="20">
        <v>336</v>
      </c>
      <c r="C179" s="21" t="s">
        <v>489</v>
      </c>
      <c r="D179" s="30" t="s">
        <v>560</v>
      </c>
      <c r="E179" s="21" t="s">
        <v>284</v>
      </c>
      <c r="F179" s="23" t="s">
        <v>561</v>
      </c>
      <c r="G179" s="24">
        <v>1049.0999999999999</v>
      </c>
      <c r="H179" s="24">
        <v>0</v>
      </c>
      <c r="I179" s="25" t="s">
        <v>36</v>
      </c>
      <c r="J179" s="24">
        <f t="shared" si="18"/>
        <v>1049.0999999999999</v>
      </c>
      <c r="K179" s="31" t="s">
        <v>79</v>
      </c>
      <c r="L179" s="20">
        <v>2019</v>
      </c>
      <c r="M179" s="20">
        <v>4377</v>
      </c>
      <c r="N179" s="21" t="s">
        <v>489</v>
      </c>
      <c r="O179" s="23" t="s">
        <v>80</v>
      </c>
      <c r="P179" s="21" t="s">
        <v>81</v>
      </c>
      <c r="Q179" s="23" t="s">
        <v>82</v>
      </c>
      <c r="R179" s="20">
        <v>1900</v>
      </c>
      <c r="S179" s="20">
        <v>4</v>
      </c>
      <c r="T179" s="20">
        <v>1</v>
      </c>
      <c r="U179" s="26">
        <v>2019</v>
      </c>
      <c r="V179" s="26">
        <v>510</v>
      </c>
      <c r="W179" s="20">
        <v>979</v>
      </c>
      <c r="X179" s="21" t="s">
        <v>521</v>
      </c>
      <c r="Y179" s="32" t="s">
        <v>556</v>
      </c>
      <c r="Z179" s="32" t="s">
        <v>521</v>
      </c>
      <c r="AA179" s="33">
        <f t="shared" si="22"/>
        <v>1</v>
      </c>
      <c r="AB179" s="34">
        <f t="shared" si="19"/>
        <v>1049.0999999999999</v>
      </c>
      <c r="AC179" s="35">
        <f t="shared" si="23"/>
        <v>1049.0999999999999</v>
      </c>
      <c r="AD179" s="36"/>
    </row>
    <row r="180" spans="1:30">
      <c r="A180" s="20">
        <v>2019</v>
      </c>
      <c r="B180" s="20">
        <v>336</v>
      </c>
      <c r="C180" s="21" t="s">
        <v>489</v>
      </c>
      <c r="D180" s="30" t="s">
        <v>560</v>
      </c>
      <c r="E180" s="21" t="s">
        <v>284</v>
      </c>
      <c r="F180" s="23" t="s">
        <v>561</v>
      </c>
      <c r="G180" s="24">
        <v>41.96</v>
      </c>
      <c r="H180" s="24">
        <v>0</v>
      </c>
      <c r="I180" s="25" t="s">
        <v>36</v>
      </c>
      <c r="J180" s="24">
        <f t="shared" si="18"/>
        <v>41.96</v>
      </c>
      <c r="K180" s="31" t="s">
        <v>79</v>
      </c>
      <c r="L180" s="20">
        <v>2019</v>
      </c>
      <c r="M180" s="20">
        <v>4377</v>
      </c>
      <c r="N180" s="21" t="s">
        <v>489</v>
      </c>
      <c r="O180" s="23" t="s">
        <v>80</v>
      </c>
      <c r="P180" s="21" t="s">
        <v>81</v>
      </c>
      <c r="Q180" s="23" t="s">
        <v>82</v>
      </c>
      <c r="R180" s="20">
        <v>1900</v>
      </c>
      <c r="S180" s="20">
        <v>4</v>
      </c>
      <c r="T180" s="20">
        <v>1</v>
      </c>
      <c r="U180" s="26">
        <v>2019</v>
      </c>
      <c r="V180" s="26">
        <v>510</v>
      </c>
      <c r="W180" s="20">
        <v>980</v>
      </c>
      <c r="X180" s="21" t="s">
        <v>521</v>
      </c>
      <c r="Y180" s="32" t="s">
        <v>556</v>
      </c>
      <c r="Z180" s="32" t="s">
        <v>521</v>
      </c>
      <c r="AA180" s="33">
        <f t="shared" si="22"/>
        <v>1</v>
      </c>
      <c r="AB180" s="34">
        <f t="shared" si="19"/>
        <v>41.96</v>
      </c>
      <c r="AC180" s="35">
        <f t="shared" si="23"/>
        <v>41.96</v>
      </c>
      <c r="AD180" s="36"/>
    </row>
    <row r="181" spans="1:30">
      <c r="A181" s="20">
        <v>2019</v>
      </c>
      <c r="B181" s="20">
        <v>336</v>
      </c>
      <c r="C181" s="21" t="s">
        <v>489</v>
      </c>
      <c r="D181" s="30" t="s">
        <v>560</v>
      </c>
      <c r="E181" s="21" t="s">
        <v>284</v>
      </c>
      <c r="F181" s="23" t="s">
        <v>561</v>
      </c>
      <c r="G181" s="24">
        <v>2411.37</v>
      </c>
      <c r="H181" s="24">
        <v>0</v>
      </c>
      <c r="I181" s="25" t="s">
        <v>36</v>
      </c>
      <c r="J181" s="24">
        <f t="shared" si="18"/>
        <v>2411.37</v>
      </c>
      <c r="K181" s="31" t="s">
        <v>79</v>
      </c>
      <c r="L181" s="20">
        <v>2019</v>
      </c>
      <c r="M181" s="20">
        <v>4377</v>
      </c>
      <c r="N181" s="21" t="s">
        <v>489</v>
      </c>
      <c r="O181" s="23" t="s">
        <v>80</v>
      </c>
      <c r="P181" s="21" t="s">
        <v>81</v>
      </c>
      <c r="Q181" s="23" t="s">
        <v>82</v>
      </c>
      <c r="R181" s="20">
        <v>1900</v>
      </c>
      <c r="S181" s="20">
        <v>4</v>
      </c>
      <c r="T181" s="20">
        <v>1</v>
      </c>
      <c r="U181" s="26">
        <v>2019</v>
      </c>
      <c r="V181" s="26">
        <v>510</v>
      </c>
      <c r="W181" s="20">
        <v>981</v>
      </c>
      <c r="X181" s="21" t="s">
        <v>521</v>
      </c>
      <c r="Y181" s="32" t="s">
        <v>556</v>
      </c>
      <c r="Z181" s="32" t="s">
        <v>521</v>
      </c>
      <c r="AA181" s="33">
        <f t="shared" si="22"/>
        <v>1</v>
      </c>
      <c r="AB181" s="34">
        <f t="shared" si="19"/>
        <v>2411.37</v>
      </c>
      <c r="AC181" s="35">
        <f t="shared" si="23"/>
        <v>2411.37</v>
      </c>
      <c r="AD181" s="36"/>
    </row>
    <row r="182" spans="1:30">
      <c r="A182" s="20">
        <v>2019</v>
      </c>
      <c r="B182" s="20">
        <v>336</v>
      </c>
      <c r="C182" s="21" t="s">
        <v>489</v>
      </c>
      <c r="D182" s="30" t="s">
        <v>560</v>
      </c>
      <c r="E182" s="21" t="s">
        <v>284</v>
      </c>
      <c r="F182" s="23" t="s">
        <v>561</v>
      </c>
      <c r="G182" s="24">
        <v>96.46</v>
      </c>
      <c r="H182" s="24">
        <v>0</v>
      </c>
      <c r="I182" s="25" t="s">
        <v>36</v>
      </c>
      <c r="J182" s="24">
        <f t="shared" si="18"/>
        <v>96.46</v>
      </c>
      <c r="K182" s="31" t="s">
        <v>79</v>
      </c>
      <c r="L182" s="20">
        <v>2019</v>
      </c>
      <c r="M182" s="20">
        <v>4377</v>
      </c>
      <c r="N182" s="21" t="s">
        <v>489</v>
      </c>
      <c r="O182" s="23" t="s">
        <v>80</v>
      </c>
      <c r="P182" s="21" t="s">
        <v>81</v>
      </c>
      <c r="Q182" s="23" t="s">
        <v>82</v>
      </c>
      <c r="R182" s="20">
        <v>1900</v>
      </c>
      <c r="S182" s="20">
        <v>4</v>
      </c>
      <c r="T182" s="20">
        <v>1</v>
      </c>
      <c r="U182" s="26">
        <v>2019</v>
      </c>
      <c r="V182" s="26">
        <v>510</v>
      </c>
      <c r="W182" s="20">
        <v>982</v>
      </c>
      <c r="X182" s="21" t="s">
        <v>521</v>
      </c>
      <c r="Y182" s="32" t="s">
        <v>556</v>
      </c>
      <c r="Z182" s="32" t="s">
        <v>521</v>
      </c>
      <c r="AA182" s="33">
        <f t="shared" si="22"/>
        <v>1</v>
      </c>
      <c r="AB182" s="34">
        <f t="shared" si="19"/>
        <v>96.46</v>
      </c>
      <c r="AC182" s="35">
        <f t="shared" si="23"/>
        <v>96.46</v>
      </c>
      <c r="AD182" s="36"/>
    </row>
    <row r="183" spans="1:30">
      <c r="A183" s="20">
        <v>2019</v>
      </c>
      <c r="B183" s="20">
        <v>337</v>
      </c>
      <c r="C183" s="21" t="s">
        <v>489</v>
      </c>
      <c r="D183" s="30" t="s">
        <v>107</v>
      </c>
      <c r="E183" s="21" t="s">
        <v>480</v>
      </c>
      <c r="F183" s="23" t="s">
        <v>562</v>
      </c>
      <c r="G183" s="24">
        <v>253.76</v>
      </c>
      <c r="H183" s="24">
        <v>45.76</v>
      </c>
      <c r="I183" s="25" t="s">
        <v>36</v>
      </c>
      <c r="J183" s="24">
        <f t="shared" si="18"/>
        <v>208</v>
      </c>
      <c r="K183" s="31" t="s">
        <v>563</v>
      </c>
      <c r="L183" s="20">
        <v>2019</v>
      </c>
      <c r="M183" s="20">
        <v>4379</v>
      </c>
      <c r="N183" s="21" t="s">
        <v>489</v>
      </c>
      <c r="O183" s="23" t="s">
        <v>564</v>
      </c>
      <c r="P183" s="21" t="s">
        <v>565</v>
      </c>
      <c r="Q183" s="23" t="s">
        <v>82</v>
      </c>
      <c r="R183" s="20">
        <v>140</v>
      </c>
      <c r="S183" s="20">
        <v>24</v>
      </c>
      <c r="T183" s="20">
        <v>1</v>
      </c>
      <c r="U183" s="26">
        <v>2016</v>
      </c>
      <c r="V183" s="26">
        <v>481</v>
      </c>
      <c r="W183" s="20">
        <v>1053</v>
      </c>
      <c r="X183" s="21" t="s">
        <v>566</v>
      </c>
      <c r="Y183" s="32" t="s">
        <v>534</v>
      </c>
      <c r="Z183" s="32" t="s">
        <v>522</v>
      </c>
      <c r="AA183" s="33">
        <f t="shared" si="22"/>
        <v>16</v>
      </c>
      <c r="AB183" s="34">
        <f t="shared" si="19"/>
        <v>208</v>
      </c>
      <c r="AC183" s="35">
        <f t="shared" si="23"/>
        <v>3328</v>
      </c>
      <c r="AD183" s="36"/>
    </row>
    <row r="184" spans="1:30">
      <c r="A184" s="20">
        <v>2019</v>
      </c>
      <c r="B184" s="20">
        <v>338</v>
      </c>
      <c r="C184" s="21" t="s">
        <v>488</v>
      </c>
      <c r="D184" s="30" t="s">
        <v>567</v>
      </c>
      <c r="E184" s="21" t="s">
        <v>480</v>
      </c>
      <c r="F184" s="23" t="s">
        <v>568</v>
      </c>
      <c r="G184" s="24">
        <v>443.92</v>
      </c>
      <c r="H184" s="24">
        <v>80.05</v>
      </c>
      <c r="I184" s="25" t="s">
        <v>36</v>
      </c>
      <c r="J184" s="24">
        <f t="shared" si="18"/>
        <v>363.87</v>
      </c>
      <c r="K184" s="31" t="s">
        <v>569</v>
      </c>
      <c r="L184" s="20">
        <v>2019</v>
      </c>
      <c r="M184" s="20">
        <v>4381</v>
      </c>
      <c r="N184" s="21" t="s">
        <v>489</v>
      </c>
      <c r="O184" s="23" t="s">
        <v>311</v>
      </c>
      <c r="P184" s="21" t="s">
        <v>312</v>
      </c>
      <c r="Q184" s="23" t="s">
        <v>42</v>
      </c>
      <c r="R184" s="20">
        <v>470</v>
      </c>
      <c r="S184" s="20">
        <v>4</v>
      </c>
      <c r="T184" s="20">
        <v>6</v>
      </c>
      <c r="U184" s="26">
        <v>2018</v>
      </c>
      <c r="V184" s="26">
        <v>460</v>
      </c>
      <c r="W184" s="20">
        <v>1251</v>
      </c>
      <c r="X184" s="21" t="s">
        <v>570</v>
      </c>
      <c r="Y184" s="32" t="s">
        <v>559</v>
      </c>
      <c r="Z184" s="32" t="s">
        <v>484</v>
      </c>
      <c r="AA184" s="33">
        <f t="shared" si="22"/>
        <v>4</v>
      </c>
      <c r="AB184" s="34">
        <f t="shared" si="19"/>
        <v>363.87</v>
      </c>
      <c r="AC184" s="35">
        <f t="shared" si="23"/>
        <v>1455.48</v>
      </c>
      <c r="AD184" s="36"/>
    </row>
    <row r="185" spans="1:30">
      <c r="A185" s="20">
        <v>2019</v>
      </c>
      <c r="B185" s="20">
        <v>338</v>
      </c>
      <c r="C185" s="21" t="s">
        <v>488</v>
      </c>
      <c r="D185" s="30" t="s">
        <v>567</v>
      </c>
      <c r="E185" s="21" t="s">
        <v>480</v>
      </c>
      <c r="F185" s="23" t="s">
        <v>568</v>
      </c>
      <c r="G185" s="24">
        <v>161.71</v>
      </c>
      <c r="H185" s="24">
        <v>29.16</v>
      </c>
      <c r="I185" s="25" t="s">
        <v>36</v>
      </c>
      <c r="J185" s="24">
        <f t="shared" si="18"/>
        <v>132.55000000000001</v>
      </c>
      <c r="K185" s="31" t="s">
        <v>569</v>
      </c>
      <c r="L185" s="20">
        <v>2019</v>
      </c>
      <c r="M185" s="20">
        <v>4381</v>
      </c>
      <c r="N185" s="21" t="s">
        <v>489</v>
      </c>
      <c r="O185" s="23" t="s">
        <v>311</v>
      </c>
      <c r="P185" s="21" t="s">
        <v>312</v>
      </c>
      <c r="Q185" s="23" t="s">
        <v>42</v>
      </c>
      <c r="R185" s="20">
        <v>1460</v>
      </c>
      <c r="S185" s="20">
        <v>8</v>
      </c>
      <c r="T185" s="20">
        <v>6</v>
      </c>
      <c r="U185" s="26">
        <v>2018</v>
      </c>
      <c r="V185" s="26">
        <v>461</v>
      </c>
      <c r="W185" s="20">
        <v>1253</v>
      </c>
      <c r="X185" s="21" t="s">
        <v>570</v>
      </c>
      <c r="Y185" s="32" t="s">
        <v>559</v>
      </c>
      <c r="Z185" s="32" t="s">
        <v>484</v>
      </c>
      <c r="AA185" s="33">
        <f t="shared" si="22"/>
        <v>4</v>
      </c>
      <c r="AB185" s="34">
        <f t="shared" si="19"/>
        <v>132.55000000000001</v>
      </c>
      <c r="AC185" s="35">
        <f t="shared" si="23"/>
        <v>530.20000000000005</v>
      </c>
      <c r="AD185" s="36"/>
    </row>
    <row r="186" spans="1:30">
      <c r="A186" s="20">
        <v>2019</v>
      </c>
      <c r="B186" s="20">
        <v>338</v>
      </c>
      <c r="C186" s="21" t="s">
        <v>488</v>
      </c>
      <c r="D186" s="30" t="s">
        <v>567</v>
      </c>
      <c r="E186" s="21" t="s">
        <v>480</v>
      </c>
      <c r="F186" s="23" t="s">
        <v>568</v>
      </c>
      <c r="G186" s="24">
        <v>47.81</v>
      </c>
      <c r="H186" s="24">
        <v>8.6199999999999992</v>
      </c>
      <c r="I186" s="25" t="s">
        <v>36</v>
      </c>
      <c r="J186" s="24">
        <f t="shared" si="18"/>
        <v>39.190000000000005</v>
      </c>
      <c r="K186" s="31" t="s">
        <v>569</v>
      </c>
      <c r="L186" s="20">
        <v>2019</v>
      </c>
      <c r="M186" s="20">
        <v>4381</v>
      </c>
      <c r="N186" s="21" t="s">
        <v>489</v>
      </c>
      <c r="O186" s="23" t="s">
        <v>311</v>
      </c>
      <c r="P186" s="21" t="s">
        <v>312</v>
      </c>
      <c r="Q186" s="23" t="s">
        <v>42</v>
      </c>
      <c r="R186" s="20">
        <v>2010</v>
      </c>
      <c r="S186" s="20">
        <v>8</v>
      </c>
      <c r="T186" s="20">
        <v>6</v>
      </c>
      <c r="U186" s="26">
        <v>2018</v>
      </c>
      <c r="V186" s="26">
        <v>464</v>
      </c>
      <c r="W186" s="20">
        <v>1254</v>
      </c>
      <c r="X186" s="21" t="s">
        <v>570</v>
      </c>
      <c r="Y186" s="32" t="s">
        <v>559</v>
      </c>
      <c r="Z186" s="32" t="s">
        <v>484</v>
      </c>
      <c r="AA186" s="33">
        <f t="shared" si="22"/>
        <v>4</v>
      </c>
      <c r="AB186" s="34">
        <f t="shared" si="19"/>
        <v>39.190000000000005</v>
      </c>
      <c r="AC186" s="35">
        <f t="shared" si="23"/>
        <v>156.76000000000002</v>
      </c>
      <c r="AD186" s="36"/>
    </row>
    <row r="187" spans="1:30">
      <c r="A187" s="20">
        <v>2019</v>
      </c>
      <c r="B187" s="20">
        <v>338</v>
      </c>
      <c r="C187" s="21" t="s">
        <v>488</v>
      </c>
      <c r="D187" s="30" t="s">
        <v>567</v>
      </c>
      <c r="E187" s="21" t="s">
        <v>480</v>
      </c>
      <c r="F187" s="23" t="s">
        <v>568</v>
      </c>
      <c r="G187" s="24">
        <v>216.55</v>
      </c>
      <c r="H187" s="24">
        <v>39.049999999999997</v>
      </c>
      <c r="I187" s="25" t="s">
        <v>36</v>
      </c>
      <c r="J187" s="24">
        <f t="shared" si="18"/>
        <v>177.5</v>
      </c>
      <c r="K187" s="31" t="s">
        <v>569</v>
      </c>
      <c r="L187" s="20">
        <v>2019</v>
      </c>
      <c r="M187" s="20">
        <v>4381</v>
      </c>
      <c r="N187" s="21" t="s">
        <v>489</v>
      </c>
      <c r="O187" s="23" t="s">
        <v>311</v>
      </c>
      <c r="P187" s="21" t="s">
        <v>312</v>
      </c>
      <c r="Q187" s="23" t="s">
        <v>42</v>
      </c>
      <c r="R187" s="20">
        <v>2340</v>
      </c>
      <c r="S187" s="20">
        <v>6</v>
      </c>
      <c r="T187" s="20">
        <v>6</v>
      </c>
      <c r="U187" s="26">
        <v>2018</v>
      </c>
      <c r="V187" s="26">
        <v>465</v>
      </c>
      <c r="W187" s="20">
        <v>1255</v>
      </c>
      <c r="X187" s="21" t="s">
        <v>570</v>
      </c>
      <c r="Y187" s="32" t="s">
        <v>559</v>
      </c>
      <c r="Z187" s="32" t="s">
        <v>484</v>
      </c>
      <c r="AA187" s="33">
        <f t="shared" si="22"/>
        <v>4</v>
      </c>
      <c r="AB187" s="34">
        <f t="shared" si="19"/>
        <v>177.5</v>
      </c>
      <c r="AC187" s="35">
        <f t="shared" si="23"/>
        <v>710</v>
      </c>
      <c r="AD187" s="36"/>
    </row>
    <row r="188" spans="1:30">
      <c r="A188" s="20">
        <v>2019</v>
      </c>
      <c r="B188" s="20">
        <v>339</v>
      </c>
      <c r="C188" s="21" t="s">
        <v>488</v>
      </c>
      <c r="D188" s="30" t="s">
        <v>571</v>
      </c>
      <c r="E188" s="21" t="s">
        <v>480</v>
      </c>
      <c r="F188" s="23" t="s">
        <v>568</v>
      </c>
      <c r="G188" s="24">
        <v>1243.5899999999999</v>
      </c>
      <c r="H188" s="24">
        <v>224.26</v>
      </c>
      <c r="I188" s="25" t="s">
        <v>36</v>
      </c>
      <c r="J188" s="24">
        <f t="shared" si="18"/>
        <v>1019.3299999999999</v>
      </c>
      <c r="K188" s="31" t="s">
        <v>569</v>
      </c>
      <c r="L188" s="20">
        <v>2019</v>
      </c>
      <c r="M188" s="20">
        <v>4457</v>
      </c>
      <c r="N188" s="21" t="s">
        <v>481</v>
      </c>
      <c r="O188" s="23" t="s">
        <v>311</v>
      </c>
      <c r="P188" s="21" t="s">
        <v>312</v>
      </c>
      <c r="Q188" s="23" t="s">
        <v>42</v>
      </c>
      <c r="R188" s="20">
        <v>470</v>
      </c>
      <c r="S188" s="20">
        <v>4</v>
      </c>
      <c r="T188" s="20">
        <v>6</v>
      </c>
      <c r="U188" s="26">
        <v>2018</v>
      </c>
      <c r="V188" s="26">
        <v>460</v>
      </c>
      <c r="W188" s="20">
        <v>1245</v>
      </c>
      <c r="X188" s="21" t="s">
        <v>570</v>
      </c>
      <c r="Y188" s="32" t="s">
        <v>559</v>
      </c>
      <c r="Z188" s="32" t="s">
        <v>484</v>
      </c>
      <c r="AA188" s="33">
        <f t="shared" si="22"/>
        <v>4</v>
      </c>
      <c r="AB188" s="34">
        <f t="shared" si="19"/>
        <v>1019.3299999999999</v>
      </c>
      <c r="AC188" s="35">
        <f t="shared" si="23"/>
        <v>4077.3199999999997</v>
      </c>
      <c r="AD188" s="36"/>
    </row>
    <row r="189" spans="1:30">
      <c r="A189" s="20">
        <v>2019</v>
      </c>
      <c r="B189" s="20">
        <v>339</v>
      </c>
      <c r="C189" s="21" t="s">
        <v>488</v>
      </c>
      <c r="D189" s="30" t="s">
        <v>571</v>
      </c>
      <c r="E189" s="21" t="s">
        <v>480</v>
      </c>
      <c r="F189" s="23" t="s">
        <v>568</v>
      </c>
      <c r="G189" s="24">
        <v>400.77</v>
      </c>
      <c r="H189" s="24">
        <v>72.27</v>
      </c>
      <c r="I189" s="25" t="s">
        <v>36</v>
      </c>
      <c r="J189" s="24">
        <f t="shared" si="18"/>
        <v>328.5</v>
      </c>
      <c r="K189" s="31" t="s">
        <v>569</v>
      </c>
      <c r="L189" s="20">
        <v>2019</v>
      </c>
      <c r="M189" s="20">
        <v>4457</v>
      </c>
      <c r="N189" s="21" t="s">
        <v>481</v>
      </c>
      <c r="O189" s="23" t="s">
        <v>311</v>
      </c>
      <c r="P189" s="21" t="s">
        <v>312</v>
      </c>
      <c r="Q189" s="23" t="s">
        <v>42</v>
      </c>
      <c r="R189" s="20">
        <v>1460</v>
      </c>
      <c r="S189" s="20">
        <v>8</v>
      </c>
      <c r="T189" s="20">
        <v>6</v>
      </c>
      <c r="U189" s="26">
        <v>2018</v>
      </c>
      <c r="V189" s="26">
        <v>461</v>
      </c>
      <c r="W189" s="20">
        <v>1246</v>
      </c>
      <c r="X189" s="21" t="s">
        <v>570</v>
      </c>
      <c r="Y189" s="32" t="s">
        <v>559</v>
      </c>
      <c r="Z189" s="32" t="s">
        <v>484</v>
      </c>
      <c r="AA189" s="33">
        <f t="shared" si="22"/>
        <v>4</v>
      </c>
      <c r="AB189" s="34">
        <f t="shared" si="19"/>
        <v>328.5</v>
      </c>
      <c r="AC189" s="35">
        <f t="shared" si="23"/>
        <v>1314</v>
      </c>
      <c r="AD189" s="36"/>
    </row>
    <row r="190" spans="1:30">
      <c r="A190" s="20">
        <v>2019</v>
      </c>
      <c r="B190" s="20">
        <v>339</v>
      </c>
      <c r="C190" s="21" t="s">
        <v>488</v>
      </c>
      <c r="D190" s="30" t="s">
        <v>571</v>
      </c>
      <c r="E190" s="21" t="s">
        <v>480</v>
      </c>
      <c r="F190" s="23" t="s">
        <v>568</v>
      </c>
      <c r="G190" s="24">
        <v>562.48</v>
      </c>
      <c r="H190" s="24">
        <v>101.43</v>
      </c>
      <c r="I190" s="25" t="s">
        <v>36</v>
      </c>
      <c r="J190" s="24">
        <f t="shared" si="18"/>
        <v>461.05</v>
      </c>
      <c r="K190" s="31" t="s">
        <v>569</v>
      </c>
      <c r="L190" s="20">
        <v>2019</v>
      </c>
      <c r="M190" s="20">
        <v>4457</v>
      </c>
      <c r="N190" s="21" t="s">
        <v>481</v>
      </c>
      <c r="O190" s="23" t="s">
        <v>311</v>
      </c>
      <c r="P190" s="21" t="s">
        <v>312</v>
      </c>
      <c r="Q190" s="23" t="s">
        <v>42</v>
      </c>
      <c r="R190" s="20">
        <v>1570</v>
      </c>
      <c r="S190" s="20">
        <v>6</v>
      </c>
      <c r="T190" s="20">
        <v>6</v>
      </c>
      <c r="U190" s="26">
        <v>2018</v>
      </c>
      <c r="V190" s="26">
        <v>462</v>
      </c>
      <c r="W190" s="20">
        <v>1247</v>
      </c>
      <c r="X190" s="21" t="s">
        <v>570</v>
      </c>
      <c r="Y190" s="32" t="s">
        <v>559</v>
      </c>
      <c r="Z190" s="32" t="s">
        <v>484</v>
      </c>
      <c r="AA190" s="33">
        <f t="shared" si="22"/>
        <v>4</v>
      </c>
      <c r="AB190" s="34">
        <f t="shared" si="19"/>
        <v>461.05</v>
      </c>
      <c r="AC190" s="35">
        <f t="shared" si="23"/>
        <v>1844.2</v>
      </c>
      <c r="AD190" s="36"/>
    </row>
    <row r="191" spans="1:30">
      <c r="A191" s="20">
        <v>2019</v>
      </c>
      <c r="B191" s="20">
        <v>339</v>
      </c>
      <c r="C191" s="21" t="s">
        <v>488</v>
      </c>
      <c r="D191" s="30" t="s">
        <v>571</v>
      </c>
      <c r="E191" s="21" t="s">
        <v>480</v>
      </c>
      <c r="F191" s="23" t="s">
        <v>568</v>
      </c>
      <c r="G191" s="24">
        <v>1124.96</v>
      </c>
      <c r="H191" s="24">
        <v>202.86</v>
      </c>
      <c r="I191" s="25" t="s">
        <v>36</v>
      </c>
      <c r="J191" s="24">
        <f t="shared" si="18"/>
        <v>922.1</v>
      </c>
      <c r="K191" s="31" t="s">
        <v>569</v>
      </c>
      <c r="L191" s="20">
        <v>2019</v>
      </c>
      <c r="M191" s="20">
        <v>4457</v>
      </c>
      <c r="N191" s="21" t="s">
        <v>481</v>
      </c>
      <c r="O191" s="23" t="s">
        <v>311</v>
      </c>
      <c r="P191" s="21" t="s">
        <v>312</v>
      </c>
      <c r="Q191" s="23" t="s">
        <v>42</v>
      </c>
      <c r="R191" s="20">
        <v>1680</v>
      </c>
      <c r="S191" s="20">
        <v>6</v>
      </c>
      <c r="T191" s="20">
        <v>6</v>
      </c>
      <c r="U191" s="26">
        <v>2018</v>
      </c>
      <c r="V191" s="26">
        <v>463</v>
      </c>
      <c r="W191" s="20">
        <v>1248</v>
      </c>
      <c r="X191" s="21" t="s">
        <v>570</v>
      </c>
      <c r="Y191" s="32" t="s">
        <v>559</v>
      </c>
      <c r="Z191" s="32" t="s">
        <v>484</v>
      </c>
      <c r="AA191" s="33">
        <f t="shared" si="22"/>
        <v>4</v>
      </c>
      <c r="AB191" s="34">
        <f t="shared" si="19"/>
        <v>922.1</v>
      </c>
      <c r="AC191" s="35">
        <f t="shared" si="23"/>
        <v>3688.4</v>
      </c>
      <c r="AD191" s="36"/>
    </row>
    <row r="192" spans="1:30">
      <c r="A192" s="20">
        <v>2019</v>
      </c>
      <c r="B192" s="20">
        <v>339</v>
      </c>
      <c r="C192" s="21" t="s">
        <v>488</v>
      </c>
      <c r="D192" s="30" t="s">
        <v>571</v>
      </c>
      <c r="E192" s="21" t="s">
        <v>480</v>
      </c>
      <c r="F192" s="23" t="s">
        <v>568</v>
      </c>
      <c r="G192" s="24">
        <v>514.66999999999996</v>
      </c>
      <c r="H192" s="24">
        <v>92.81</v>
      </c>
      <c r="I192" s="25" t="s">
        <v>36</v>
      </c>
      <c r="J192" s="24">
        <f t="shared" si="18"/>
        <v>421.85999999999996</v>
      </c>
      <c r="K192" s="31" t="s">
        <v>569</v>
      </c>
      <c r="L192" s="20">
        <v>2019</v>
      </c>
      <c r="M192" s="20">
        <v>4457</v>
      </c>
      <c r="N192" s="21" t="s">
        <v>481</v>
      </c>
      <c r="O192" s="23" t="s">
        <v>311</v>
      </c>
      <c r="P192" s="21" t="s">
        <v>312</v>
      </c>
      <c r="Q192" s="23" t="s">
        <v>42</v>
      </c>
      <c r="R192" s="20">
        <v>2010</v>
      </c>
      <c r="S192" s="20">
        <v>8</v>
      </c>
      <c r="T192" s="20">
        <v>6</v>
      </c>
      <c r="U192" s="26">
        <v>2018</v>
      </c>
      <c r="V192" s="26">
        <v>464</v>
      </c>
      <c r="W192" s="20">
        <v>1249</v>
      </c>
      <c r="X192" s="21" t="s">
        <v>570</v>
      </c>
      <c r="Y192" s="32" t="s">
        <v>559</v>
      </c>
      <c r="Z192" s="32" t="s">
        <v>484</v>
      </c>
      <c r="AA192" s="33">
        <f t="shared" si="22"/>
        <v>4</v>
      </c>
      <c r="AB192" s="34">
        <f t="shared" si="19"/>
        <v>421.85999999999996</v>
      </c>
      <c r="AC192" s="35">
        <f t="shared" si="23"/>
        <v>1687.4399999999998</v>
      </c>
      <c r="AD192" s="36"/>
    </row>
    <row r="193" spans="1:30">
      <c r="A193" s="20">
        <v>2019</v>
      </c>
      <c r="B193" s="20">
        <v>339</v>
      </c>
      <c r="C193" s="21" t="s">
        <v>488</v>
      </c>
      <c r="D193" s="30" t="s">
        <v>571</v>
      </c>
      <c r="E193" s="21" t="s">
        <v>480</v>
      </c>
      <c r="F193" s="23" t="s">
        <v>568</v>
      </c>
      <c r="G193" s="24">
        <v>345.93</v>
      </c>
      <c r="H193" s="24">
        <v>62.38</v>
      </c>
      <c r="I193" s="25" t="s">
        <v>36</v>
      </c>
      <c r="J193" s="24">
        <f t="shared" si="18"/>
        <v>283.55</v>
      </c>
      <c r="K193" s="31" t="s">
        <v>569</v>
      </c>
      <c r="L193" s="20">
        <v>2019</v>
      </c>
      <c r="M193" s="20">
        <v>4457</v>
      </c>
      <c r="N193" s="21" t="s">
        <v>481</v>
      </c>
      <c r="O193" s="23" t="s">
        <v>311</v>
      </c>
      <c r="P193" s="21" t="s">
        <v>312</v>
      </c>
      <c r="Q193" s="23" t="s">
        <v>42</v>
      </c>
      <c r="R193" s="20">
        <v>2340</v>
      </c>
      <c r="S193" s="20">
        <v>6</v>
      </c>
      <c r="T193" s="20">
        <v>6</v>
      </c>
      <c r="U193" s="26">
        <v>2018</v>
      </c>
      <c r="V193" s="26">
        <v>465</v>
      </c>
      <c r="W193" s="20">
        <v>1250</v>
      </c>
      <c r="X193" s="21" t="s">
        <v>570</v>
      </c>
      <c r="Y193" s="32" t="s">
        <v>559</v>
      </c>
      <c r="Z193" s="32" t="s">
        <v>484</v>
      </c>
      <c r="AA193" s="33">
        <f t="shared" si="22"/>
        <v>4</v>
      </c>
      <c r="AB193" s="34">
        <f t="shared" si="19"/>
        <v>283.55</v>
      </c>
      <c r="AC193" s="35">
        <f t="shared" si="23"/>
        <v>1134.2</v>
      </c>
      <c r="AD193" s="36"/>
    </row>
    <row r="194" spans="1:30">
      <c r="A194" s="20">
        <v>2019</v>
      </c>
      <c r="B194" s="20">
        <v>346</v>
      </c>
      <c r="C194" s="21" t="s">
        <v>445</v>
      </c>
      <c r="D194" s="30" t="s">
        <v>573</v>
      </c>
      <c r="E194" s="21" t="s">
        <v>481</v>
      </c>
      <c r="F194" s="23" t="s">
        <v>574</v>
      </c>
      <c r="G194" s="24">
        <v>751.34</v>
      </c>
      <c r="H194" s="24">
        <v>135.49</v>
      </c>
      <c r="I194" s="25" t="s">
        <v>36</v>
      </c>
      <c r="J194" s="24">
        <f t="shared" si="18"/>
        <v>615.85</v>
      </c>
      <c r="K194" s="31" t="s">
        <v>575</v>
      </c>
      <c r="L194" s="20">
        <v>2019</v>
      </c>
      <c r="M194" s="20">
        <v>4580</v>
      </c>
      <c r="N194" s="21" t="s">
        <v>443</v>
      </c>
      <c r="O194" s="23" t="s">
        <v>330</v>
      </c>
      <c r="P194" s="21" t="s">
        <v>331</v>
      </c>
      <c r="Q194" s="23" t="s">
        <v>42</v>
      </c>
      <c r="R194" s="20">
        <v>140</v>
      </c>
      <c r="S194" s="20">
        <v>16</v>
      </c>
      <c r="T194" s="20">
        <v>1</v>
      </c>
      <c r="U194" s="26">
        <v>2019</v>
      </c>
      <c r="V194" s="26">
        <v>164</v>
      </c>
      <c r="W194" s="20">
        <v>1196</v>
      </c>
      <c r="X194" s="21" t="s">
        <v>441</v>
      </c>
      <c r="Y194" s="32" t="s">
        <v>444</v>
      </c>
      <c r="Z194" s="32" t="s">
        <v>442</v>
      </c>
      <c r="AA194" s="33">
        <f t="shared" si="22"/>
        <v>35</v>
      </c>
      <c r="AB194" s="34">
        <f t="shared" si="19"/>
        <v>615.85</v>
      </c>
      <c r="AC194" s="35">
        <f t="shared" si="23"/>
        <v>21554.75</v>
      </c>
      <c r="AD194" s="36"/>
    </row>
    <row r="195" spans="1:30">
      <c r="A195" s="20">
        <v>2019</v>
      </c>
      <c r="B195" s="20">
        <v>347</v>
      </c>
      <c r="C195" s="21" t="s">
        <v>445</v>
      </c>
      <c r="D195" s="30" t="s">
        <v>576</v>
      </c>
      <c r="E195" s="21" t="s">
        <v>481</v>
      </c>
      <c r="F195" s="23" t="s">
        <v>577</v>
      </c>
      <c r="G195" s="24">
        <v>394.54</v>
      </c>
      <c r="H195" s="24">
        <v>71.150000000000006</v>
      </c>
      <c r="I195" s="25" t="s">
        <v>36</v>
      </c>
      <c r="J195" s="24">
        <f t="shared" si="18"/>
        <v>323.39</v>
      </c>
      <c r="K195" s="31" t="s">
        <v>346</v>
      </c>
      <c r="L195" s="20">
        <v>2019</v>
      </c>
      <c r="M195" s="20">
        <v>4583</v>
      </c>
      <c r="N195" s="21" t="s">
        <v>443</v>
      </c>
      <c r="O195" s="23" t="s">
        <v>330</v>
      </c>
      <c r="P195" s="21" t="s">
        <v>331</v>
      </c>
      <c r="Q195" s="23" t="s">
        <v>42</v>
      </c>
      <c r="R195" s="20">
        <v>470</v>
      </c>
      <c r="S195" s="20">
        <v>4</v>
      </c>
      <c r="T195" s="20">
        <v>1</v>
      </c>
      <c r="U195" s="26">
        <v>2019</v>
      </c>
      <c r="V195" s="26">
        <v>165</v>
      </c>
      <c r="W195" s="20">
        <v>1197</v>
      </c>
      <c r="X195" s="21" t="s">
        <v>441</v>
      </c>
      <c r="Y195" s="32" t="s">
        <v>444</v>
      </c>
      <c r="Z195" s="32" t="s">
        <v>442</v>
      </c>
      <c r="AA195" s="33">
        <f t="shared" si="22"/>
        <v>35</v>
      </c>
      <c r="AB195" s="34">
        <f t="shared" si="19"/>
        <v>323.39</v>
      </c>
      <c r="AC195" s="35">
        <f t="shared" si="23"/>
        <v>11318.65</v>
      </c>
      <c r="AD195" s="36"/>
    </row>
    <row r="196" spans="1:30">
      <c r="A196" s="20">
        <v>2019</v>
      </c>
      <c r="B196" s="20">
        <v>348</v>
      </c>
      <c r="C196" s="21" t="s">
        <v>445</v>
      </c>
      <c r="D196" s="30" t="s">
        <v>578</v>
      </c>
      <c r="E196" s="21" t="s">
        <v>481</v>
      </c>
      <c r="F196" s="23" t="s">
        <v>579</v>
      </c>
      <c r="G196" s="24">
        <v>783.29</v>
      </c>
      <c r="H196" s="24">
        <v>141.25</v>
      </c>
      <c r="I196" s="25" t="s">
        <v>36</v>
      </c>
      <c r="J196" s="24">
        <f t="shared" si="18"/>
        <v>642.04</v>
      </c>
      <c r="K196" s="31" t="s">
        <v>346</v>
      </c>
      <c r="L196" s="20">
        <v>2019</v>
      </c>
      <c r="M196" s="20">
        <v>4578</v>
      </c>
      <c r="N196" s="21" t="s">
        <v>443</v>
      </c>
      <c r="O196" s="23" t="s">
        <v>330</v>
      </c>
      <c r="P196" s="21" t="s">
        <v>331</v>
      </c>
      <c r="Q196" s="23" t="s">
        <v>42</v>
      </c>
      <c r="R196" s="20">
        <v>1570</v>
      </c>
      <c r="S196" s="20">
        <v>6</v>
      </c>
      <c r="T196" s="20">
        <v>1</v>
      </c>
      <c r="U196" s="26">
        <v>2019</v>
      </c>
      <c r="V196" s="26">
        <v>167</v>
      </c>
      <c r="W196" s="20">
        <v>1198</v>
      </c>
      <c r="X196" s="21" t="s">
        <v>441</v>
      </c>
      <c r="Y196" s="32" t="s">
        <v>444</v>
      </c>
      <c r="Z196" s="32" t="s">
        <v>442</v>
      </c>
      <c r="AA196" s="33">
        <f t="shared" si="22"/>
        <v>35</v>
      </c>
      <c r="AB196" s="34">
        <f t="shared" si="19"/>
        <v>642.04</v>
      </c>
      <c r="AC196" s="35">
        <f t="shared" si="23"/>
        <v>22471.399999999998</v>
      </c>
      <c r="AD196" s="36"/>
    </row>
    <row r="197" spans="1:30">
      <c r="A197" s="20">
        <v>2019</v>
      </c>
      <c r="B197" s="20">
        <v>349</v>
      </c>
      <c r="C197" s="21" t="s">
        <v>445</v>
      </c>
      <c r="D197" s="30" t="s">
        <v>580</v>
      </c>
      <c r="E197" s="21" t="s">
        <v>481</v>
      </c>
      <c r="F197" s="23" t="s">
        <v>581</v>
      </c>
      <c r="G197" s="24">
        <v>461.43</v>
      </c>
      <c r="H197" s="24">
        <v>83.21</v>
      </c>
      <c r="I197" s="25" t="s">
        <v>36</v>
      </c>
      <c r="J197" s="24">
        <f t="shared" si="18"/>
        <v>378.22</v>
      </c>
      <c r="K197" s="31" t="s">
        <v>346</v>
      </c>
      <c r="L197" s="20">
        <v>2019</v>
      </c>
      <c r="M197" s="20">
        <v>4581</v>
      </c>
      <c r="N197" s="21" t="s">
        <v>443</v>
      </c>
      <c r="O197" s="23" t="s">
        <v>330</v>
      </c>
      <c r="P197" s="21" t="s">
        <v>331</v>
      </c>
      <c r="Q197" s="23" t="s">
        <v>42</v>
      </c>
      <c r="R197" s="20">
        <v>2340</v>
      </c>
      <c r="S197" s="20">
        <v>6</v>
      </c>
      <c r="T197" s="20">
        <v>1</v>
      </c>
      <c r="U197" s="26">
        <v>2019</v>
      </c>
      <c r="V197" s="26">
        <v>172</v>
      </c>
      <c r="W197" s="20">
        <v>1194</v>
      </c>
      <c r="X197" s="21" t="s">
        <v>441</v>
      </c>
      <c r="Y197" s="32" t="s">
        <v>444</v>
      </c>
      <c r="Z197" s="32" t="s">
        <v>442</v>
      </c>
      <c r="AA197" s="33">
        <f t="shared" si="22"/>
        <v>35</v>
      </c>
      <c r="AB197" s="34">
        <f t="shared" si="19"/>
        <v>378.22</v>
      </c>
      <c r="AC197" s="35">
        <f t="shared" si="23"/>
        <v>13237.7</v>
      </c>
      <c r="AD197" s="36"/>
    </row>
    <row r="198" spans="1:30">
      <c r="A198" s="20">
        <v>2019</v>
      </c>
      <c r="B198" s="20">
        <v>349</v>
      </c>
      <c r="C198" s="21" t="s">
        <v>445</v>
      </c>
      <c r="D198" s="30" t="s">
        <v>580</v>
      </c>
      <c r="E198" s="21" t="s">
        <v>481</v>
      </c>
      <c r="F198" s="23" t="s">
        <v>581</v>
      </c>
      <c r="G198" s="24">
        <v>737.07</v>
      </c>
      <c r="H198" s="24">
        <v>132.91</v>
      </c>
      <c r="I198" s="25" t="s">
        <v>36</v>
      </c>
      <c r="J198" s="24">
        <f t="shared" si="18"/>
        <v>604.16000000000008</v>
      </c>
      <c r="K198" s="31" t="s">
        <v>346</v>
      </c>
      <c r="L198" s="20">
        <v>2019</v>
      </c>
      <c r="M198" s="20">
        <v>4581</v>
      </c>
      <c r="N198" s="21" t="s">
        <v>443</v>
      </c>
      <c r="O198" s="23" t="s">
        <v>330</v>
      </c>
      <c r="P198" s="21" t="s">
        <v>331</v>
      </c>
      <c r="Q198" s="23" t="s">
        <v>42</v>
      </c>
      <c r="R198" s="20">
        <v>2340</v>
      </c>
      <c r="S198" s="20">
        <v>6</v>
      </c>
      <c r="T198" s="20">
        <v>1</v>
      </c>
      <c r="U198" s="26">
        <v>2019</v>
      </c>
      <c r="V198" s="26">
        <v>172</v>
      </c>
      <c r="W198" s="20">
        <v>1195</v>
      </c>
      <c r="X198" s="21" t="s">
        <v>441</v>
      </c>
      <c r="Y198" s="32" t="s">
        <v>444</v>
      </c>
      <c r="Z198" s="32" t="s">
        <v>442</v>
      </c>
      <c r="AA198" s="33">
        <f t="shared" si="22"/>
        <v>35</v>
      </c>
      <c r="AB198" s="34">
        <f t="shared" si="19"/>
        <v>604.16000000000008</v>
      </c>
      <c r="AC198" s="35">
        <f t="shared" si="23"/>
        <v>21145.600000000002</v>
      </c>
      <c r="AD198" s="36"/>
    </row>
    <row r="199" spans="1:30">
      <c r="A199" s="20">
        <v>2019</v>
      </c>
      <c r="B199" s="20">
        <v>350</v>
      </c>
      <c r="C199" s="21" t="s">
        <v>445</v>
      </c>
      <c r="D199" s="30" t="s">
        <v>582</v>
      </c>
      <c r="E199" s="21" t="s">
        <v>481</v>
      </c>
      <c r="F199" s="23" t="s">
        <v>583</v>
      </c>
      <c r="G199" s="24">
        <v>842.17</v>
      </c>
      <c r="H199" s="24">
        <v>151.87</v>
      </c>
      <c r="I199" s="25" t="s">
        <v>36</v>
      </c>
      <c r="J199" s="24">
        <f t="shared" si="18"/>
        <v>690.3</v>
      </c>
      <c r="K199" s="31" t="s">
        <v>346</v>
      </c>
      <c r="L199" s="20">
        <v>2019</v>
      </c>
      <c r="M199" s="20">
        <v>4579</v>
      </c>
      <c r="N199" s="21" t="s">
        <v>443</v>
      </c>
      <c r="O199" s="23" t="s">
        <v>330</v>
      </c>
      <c r="P199" s="21" t="s">
        <v>331</v>
      </c>
      <c r="Q199" s="23" t="s">
        <v>42</v>
      </c>
      <c r="R199" s="20">
        <v>2890</v>
      </c>
      <c r="S199" s="20">
        <v>2</v>
      </c>
      <c r="T199" s="20">
        <v>1</v>
      </c>
      <c r="U199" s="26">
        <v>2019</v>
      </c>
      <c r="V199" s="26">
        <v>178</v>
      </c>
      <c r="W199" s="20">
        <v>1199</v>
      </c>
      <c r="X199" s="21" t="s">
        <v>441</v>
      </c>
      <c r="Y199" s="32" t="s">
        <v>444</v>
      </c>
      <c r="Z199" s="32" t="s">
        <v>442</v>
      </c>
      <c r="AA199" s="33">
        <f t="shared" si="22"/>
        <v>35</v>
      </c>
      <c r="AB199" s="34">
        <f t="shared" si="19"/>
        <v>690.3</v>
      </c>
      <c r="AC199" s="35">
        <f t="shared" si="23"/>
        <v>24160.5</v>
      </c>
      <c r="AD199" s="36"/>
    </row>
    <row r="200" spans="1:30">
      <c r="A200" s="20">
        <v>2019</v>
      </c>
      <c r="B200" s="20">
        <v>351</v>
      </c>
      <c r="C200" s="21" t="s">
        <v>445</v>
      </c>
      <c r="D200" s="30" t="s">
        <v>584</v>
      </c>
      <c r="E200" s="21" t="s">
        <v>481</v>
      </c>
      <c r="F200" s="23" t="s">
        <v>585</v>
      </c>
      <c r="G200" s="24">
        <v>540.33000000000004</v>
      </c>
      <c r="H200" s="24">
        <v>97.44</v>
      </c>
      <c r="I200" s="25" t="s">
        <v>36</v>
      </c>
      <c r="J200" s="24">
        <f t="shared" ref="J200:J263" si="24">IF(I200="SI", G200-H200,G200)</f>
        <v>442.89000000000004</v>
      </c>
      <c r="K200" s="31" t="s">
        <v>346</v>
      </c>
      <c r="L200" s="20">
        <v>2019</v>
      </c>
      <c r="M200" s="20">
        <v>4582</v>
      </c>
      <c r="N200" s="21" t="s">
        <v>443</v>
      </c>
      <c r="O200" s="23" t="s">
        <v>330</v>
      </c>
      <c r="P200" s="21" t="s">
        <v>331</v>
      </c>
      <c r="Q200" s="23" t="s">
        <v>42</v>
      </c>
      <c r="R200" s="20">
        <v>2890</v>
      </c>
      <c r="S200" s="20">
        <v>2</v>
      </c>
      <c r="T200" s="20">
        <v>1</v>
      </c>
      <c r="U200" s="26">
        <v>2019</v>
      </c>
      <c r="V200" s="26">
        <v>178</v>
      </c>
      <c r="W200" s="20">
        <v>1193</v>
      </c>
      <c r="X200" s="21" t="s">
        <v>441</v>
      </c>
      <c r="Y200" s="32" t="s">
        <v>444</v>
      </c>
      <c r="Z200" s="32" t="s">
        <v>442</v>
      </c>
      <c r="AA200" s="33">
        <f t="shared" si="22"/>
        <v>35</v>
      </c>
      <c r="AB200" s="34">
        <f t="shared" ref="AB200:AB263" si="25">IF(AD200="SI", 0,J200)</f>
        <v>442.89000000000004</v>
      </c>
      <c r="AC200" s="35">
        <f t="shared" si="23"/>
        <v>15501.150000000001</v>
      </c>
      <c r="AD200" s="36"/>
    </row>
    <row r="201" spans="1:30">
      <c r="A201" s="20">
        <v>2019</v>
      </c>
      <c r="B201" s="20">
        <v>359</v>
      </c>
      <c r="C201" s="21" t="s">
        <v>472</v>
      </c>
      <c r="D201" s="30" t="s">
        <v>589</v>
      </c>
      <c r="E201" s="21" t="s">
        <v>478</v>
      </c>
      <c r="F201" s="23" t="s">
        <v>590</v>
      </c>
      <c r="G201" s="24">
        <v>3211.04</v>
      </c>
      <c r="H201" s="24">
        <v>579.04</v>
      </c>
      <c r="I201" s="25" t="s">
        <v>36</v>
      </c>
      <c r="J201" s="24">
        <f t="shared" si="24"/>
        <v>2632</v>
      </c>
      <c r="K201" s="31" t="s">
        <v>591</v>
      </c>
      <c r="L201" s="20">
        <v>2019</v>
      </c>
      <c r="M201" s="20">
        <v>4815</v>
      </c>
      <c r="N201" s="21" t="s">
        <v>473</v>
      </c>
      <c r="O201" s="23" t="s">
        <v>592</v>
      </c>
      <c r="P201" s="21" t="s">
        <v>593</v>
      </c>
      <c r="Q201" s="23" t="s">
        <v>42</v>
      </c>
      <c r="R201" s="20">
        <v>9030</v>
      </c>
      <c r="S201" s="20">
        <v>8</v>
      </c>
      <c r="T201" s="20">
        <v>1</v>
      </c>
      <c r="U201" s="26">
        <v>2019</v>
      </c>
      <c r="V201" s="26">
        <v>311</v>
      </c>
      <c r="W201" s="20">
        <v>1076</v>
      </c>
      <c r="X201" s="21" t="s">
        <v>518</v>
      </c>
      <c r="Y201" s="32" t="s">
        <v>594</v>
      </c>
      <c r="Z201" s="32" t="s">
        <v>518</v>
      </c>
      <c r="AA201" s="33">
        <f t="shared" si="22"/>
        <v>5</v>
      </c>
      <c r="AB201" s="34">
        <f t="shared" si="25"/>
        <v>2632</v>
      </c>
      <c r="AC201" s="35">
        <f t="shared" si="23"/>
        <v>13160</v>
      </c>
      <c r="AD201" s="36"/>
    </row>
    <row r="202" spans="1:30">
      <c r="A202" s="20">
        <v>2019</v>
      </c>
      <c r="B202" s="20">
        <v>360</v>
      </c>
      <c r="C202" s="21" t="s">
        <v>472</v>
      </c>
      <c r="D202" s="30" t="s">
        <v>595</v>
      </c>
      <c r="E202" s="21" t="s">
        <v>480</v>
      </c>
      <c r="F202" s="23" t="s">
        <v>596</v>
      </c>
      <c r="G202" s="24">
        <v>5175.24</v>
      </c>
      <c r="H202" s="24">
        <v>933.24</v>
      </c>
      <c r="I202" s="25" t="s">
        <v>36</v>
      </c>
      <c r="J202" s="24">
        <f t="shared" si="24"/>
        <v>4242</v>
      </c>
      <c r="K202" s="31" t="s">
        <v>597</v>
      </c>
      <c r="L202" s="20">
        <v>2019</v>
      </c>
      <c r="M202" s="20">
        <v>4808</v>
      </c>
      <c r="N202" s="21" t="s">
        <v>473</v>
      </c>
      <c r="O202" s="23" t="s">
        <v>592</v>
      </c>
      <c r="P202" s="21" t="s">
        <v>593</v>
      </c>
      <c r="Q202" s="23" t="s">
        <v>42</v>
      </c>
      <c r="R202" s="20">
        <v>9070</v>
      </c>
      <c r="S202" s="20">
        <v>2</v>
      </c>
      <c r="T202" s="20">
        <v>1</v>
      </c>
      <c r="U202" s="26">
        <v>2019</v>
      </c>
      <c r="V202" s="26">
        <v>298</v>
      </c>
      <c r="W202" s="20">
        <v>1099</v>
      </c>
      <c r="X202" s="21" t="s">
        <v>433</v>
      </c>
      <c r="Y202" s="32" t="s">
        <v>512</v>
      </c>
      <c r="Z202" s="32" t="s">
        <v>434</v>
      </c>
      <c r="AA202" s="33">
        <f t="shared" si="22"/>
        <v>11</v>
      </c>
      <c r="AB202" s="34">
        <f t="shared" si="25"/>
        <v>4242</v>
      </c>
      <c r="AC202" s="35">
        <f t="shared" si="23"/>
        <v>46662</v>
      </c>
      <c r="AD202" s="36"/>
    </row>
    <row r="203" spans="1:30">
      <c r="A203" s="20">
        <v>2019</v>
      </c>
      <c r="B203" s="20">
        <v>366</v>
      </c>
      <c r="C203" s="21" t="s">
        <v>472</v>
      </c>
      <c r="D203" s="30" t="s">
        <v>598</v>
      </c>
      <c r="E203" s="21" t="s">
        <v>473</v>
      </c>
      <c r="F203" s="23" t="s">
        <v>599</v>
      </c>
      <c r="G203" s="24">
        <v>-23.4</v>
      </c>
      <c r="H203" s="24">
        <v>-4.22</v>
      </c>
      <c r="I203" s="25" t="s">
        <v>36</v>
      </c>
      <c r="J203" s="24">
        <f t="shared" si="24"/>
        <v>-19.18</v>
      </c>
      <c r="K203" s="31" t="s">
        <v>515</v>
      </c>
      <c r="L203" s="20">
        <v>2019</v>
      </c>
      <c r="M203" s="20">
        <v>4938</v>
      </c>
      <c r="N203" s="21" t="s">
        <v>514</v>
      </c>
      <c r="O203" s="23" t="s">
        <v>286</v>
      </c>
      <c r="P203" s="21" t="s">
        <v>287</v>
      </c>
      <c r="Q203" s="23" t="s">
        <v>42</v>
      </c>
      <c r="R203" s="20">
        <v>470</v>
      </c>
      <c r="S203" s="20">
        <v>4</v>
      </c>
      <c r="T203" s="20">
        <v>5</v>
      </c>
      <c r="U203" s="26">
        <v>2019</v>
      </c>
      <c r="V203" s="26">
        <v>237</v>
      </c>
      <c r="W203" s="20">
        <v>1414</v>
      </c>
      <c r="X203" s="21" t="s">
        <v>457</v>
      </c>
      <c r="Y203" s="32" t="s">
        <v>475</v>
      </c>
      <c r="Z203" s="32" t="s">
        <v>458</v>
      </c>
      <c r="AA203" s="33">
        <f t="shared" ref="AA203:AA215" si="26">Z203-Y203</f>
        <v>28</v>
      </c>
      <c r="AB203" s="34">
        <f t="shared" si="25"/>
        <v>-19.18</v>
      </c>
      <c r="AC203" s="35">
        <f t="shared" ref="AC203:AC215" si="27">AB203*AA203</f>
        <v>-537.04</v>
      </c>
      <c r="AD203" s="36"/>
    </row>
    <row r="204" spans="1:30">
      <c r="A204" s="20">
        <v>2019</v>
      </c>
      <c r="B204" s="20">
        <v>387</v>
      </c>
      <c r="C204" s="21" t="s">
        <v>472</v>
      </c>
      <c r="D204" s="30" t="s">
        <v>602</v>
      </c>
      <c r="E204" s="21" t="s">
        <v>588</v>
      </c>
      <c r="F204" s="23" t="s">
        <v>603</v>
      </c>
      <c r="G204" s="24">
        <v>129.62</v>
      </c>
      <c r="H204" s="24">
        <v>23.37</v>
      </c>
      <c r="I204" s="25" t="s">
        <v>36</v>
      </c>
      <c r="J204" s="24">
        <f t="shared" si="24"/>
        <v>106.25</v>
      </c>
      <c r="K204" s="31" t="s">
        <v>604</v>
      </c>
      <c r="L204" s="20">
        <v>2019</v>
      </c>
      <c r="M204" s="20">
        <v>5005</v>
      </c>
      <c r="N204" s="21" t="s">
        <v>472</v>
      </c>
      <c r="O204" s="23" t="s">
        <v>161</v>
      </c>
      <c r="P204" s="21" t="s">
        <v>162</v>
      </c>
      <c r="Q204" s="23" t="s">
        <v>42</v>
      </c>
      <c r="R204" s="20">
        <v>6130</v>
      </c>
      <c r="S204" s="20">
        <v>10</v>
      </c>
      <c r="T204" s="20">
        <v>1</v>
      </c>
      <c r="U204" s="26">
        <v>2018</v>
      </c>
      <c r="V204" s="26">
        <v>294</v>
      </c>
      <c r="W204" s="20">
        <v>985</v>
      </c>
      <c r="X204" s="21" t="s">
        <v>526</v>
      </c>
      <c r="Y204" s="32" t="s">
        <v>521</v>
      </c>
      <c r="Z204" s="32" t="s">
        <v>587</v>
      </c>
      <c r="AA204" s="33">
        <f t="shared" si="26"/>
        <v>5</v>
      </c>
      <c r="AB204" s="34">
        <f t="shared" si="25"/>
        <v>106.25</v>
      </c>
      <c r="AC204" s="35">
        <f t="shared" si="27"/>
        <v>531.25</v>
      </c>
      <c r="AD204" s="36"/>
    </row>
    <row r="205" spans="1:30">
      <c r="A205" s="20">
        <v>2019</v>
      </c>
      <c r="B205" s="20">
        <v>387</v>
      </c>
      <c r="C205" s="21" t="s">
        <v>472</v>
      </c>
      <c r="D205" s="30" t="s">
        <v>602</v>
      </c>
      <c r="E205" s="21" t="s">
        <v>588</v>
      </c>
      <c r="F205" s="23" t="s">
        <v>603</v>
      </c>
      <c r="G205" s="24">
        <v>1395.38</v>
      </c>
      <c r="H205" s="24">
        <v>251.63</v>
      </c>
      <c r="I205" s="25" t="s">
        <v>36</v>
      </c>
      <c r="J205" s="24">
        <f t="shared" si="24"/>
        <v>1143.75</v>
      </c>
      <c r="K205" s="31" t="s">
        <v>604</v>
      </c>
      <c r="L205" s="20">
        <v>2019</v>
      </c>
      <c r="M205" s="20">
        <v>5005</v>
      </c>
      <c r="N205" s="21" t="s">
        <v>472</v>
      </c>
      <c r="O205" s="23" t="s">
        <v>161</v>
      </c>
      <c r="P205" s="21" t="s">
        <v>162</v>
      </c>
      <c r="Q205" s="23" t="s">
        <v>42</v>
      </c>
      <c r="R205" s="20">
        <v>6130</v>
      </c>
      <c r="S205" s="20">
        <v>10</v>
      </c>
      <c r="T205" s="20">
        <v>1</v>
      </c>
      <c r="U205" s="26">
        <v>2018</v>
      </c>
      <c r="V205" s="26">
        <v>294</v>
      </c>
      <c r="W205" s="20">
        <v>986</v>
      </c>
      <c r="X205" s="21" t="s">
        <v>526</v>
      </c>
      <c r="Y205" s="32" t="s">
        <v>521</v>
      </c>
      <c r="Z205" s="32" t="s">
        <v>587</v>
      </c>
      <c r="AA205" s="33">
        <f t="shared" si="26"/>
        <v>5</v>
      </c>
      <c r="AB205" s="34">
        <f t="shared" si="25"/>
        <v>1143.75</v>
      </c>
      <c r="AC205" s="35">
        <f t="shared" si="27"/>
        <v>5718.75</v>
      </c>
      <c r="AD205" s="36"/>
    </row>
    <row r="206" spans="1:30">
      <c r="A206" s="20">
        <v>2019</v>
      </c>
      <c r="B206" s="20">
        <v>388</v>
      </c>
      <c r="C206" s="21" t="s">
        <v>472</v>
      </c>
      <c r="D206" s="30" t="s">
        <v>605</v>
      </c>
      <c r="E206" s="21" t="s">
        <v>478</v>
      </c>
      <c r="F206" s="23" t="s">
        <v>606</v>
      </c>
      <c r="G206" s="24">
        <v>240.35</v>
      </c>
      <c r="H206" s="24">
        <v>0</v>
      </c>
      <c r="I206" s="25" t="s">
        <v>36</v>
      </c>
      <c r="J206" s="24">
        <f t="shared" si="24"/>
        <v>240.35</v>
      </c>
      <c r="K206" s="31" t="s">
        <v>41</v>
      </c>
      <c r="L206" s="20">
        <v>2019</v>
      </c>
      <c r="M206" s="20">
        <v>4861</v>
      </c>
      <c r="N206" s="21" t="s">
        <v>467</v>
      </c>
      <c r="O206" s="23" t="s">
        <v>360</v>
      </c>
      <c r="P206" s="21" t="s">
        <v>361</v>
      </c>
      <c r="Q206" s="23" t="s">
        <v>226</v>
      </c>
      <c r="R206" s="20">
        <v>4120</v>
      </c>
      <c r="S206" s="20">
        <v>10</v>
      </c>
      <c r="T206" s="20">
        <v>1</v>
      </c>
      <c r="U206" s="26">
        <v>2018</v>
      </c>
      <c r="V206" s="26">
        <v>267</v>
      </c>
      <c r="W206" s="20">
        <v>987</v>
      </c>
      <c r="X206" s="21" t="s">
        <v>526</v>
      </c>
      <c r="Y206" s="32" t="s">
        <v>512</v>
      </c>
      <c r="Z206" s="32" t="s">
        <v>587</v>
      </c>
      <c r="AA206" s="33">
        <f t="shared" si="26"/>
        <v>4</v>
      </c>
      <c r="AB206" s="34">
        <f t="shared" si="25"/>
        <v>240.35</v>
      </c>
      <c r="AC206" s="35">
        <f t="shared" si="27"/>
        <v>961.4</v>
      </c>
      <c r="AD206" s="36"/>
    </row>
    <row r="207" spans="1:30">
      <c r="A207" s="20">
        <v>2019</v>
      </c>
      <c r="B207" s="20">
        <v>391</v>
      </c>
      <c r="C207" s="21" t="s">
        <v>472</v>
      </c>
      <c r="D207" s="30" t="s">
        <v>607</v>
      </c>
      <c r="E207" s="21" t="s">
        <v>524</v>
      </c>
      <c r="F207" s="23" t="s">
        <v>608</v>
      </c>
      <c r="G207" s="24">
        <v>597.91</v>
      </c>
      <c r="H207" s="24">
        <v>0</v>
      </c>
      <c r="I207" s="25" t="s">
        <v>36</v>
      </c>
      <c r="J207" s="24">
        <f t="shared" si="24"/>
        <v>597.91</v>
      </c>
      <c r="K207" s="31" t="s">
        <v>609</v>
      </c>
      <c r="L207" s="20">
        <v>2019</v>
      </c>
      <c r="M207" s="20">
        <v>5006</v>
      </c>
      <c r="N207" s="21" t="s">
        <v>472</v>
      </c>
      <c r="O207" s="23" t="s">
        <v>301</v>
      </c>
      <c r="P207" s="21" t="s">
        <v>302</v>
      </c>
      <c r="Q207" s="23" t="s">
        <v>82</v>
      </c>
      <c r="R207" s="20">
        <v>140</v>
      </c>
      <c r="S207" s="20">
        <v>14</v>
      </c>
      <c r="T207" s="20">
        <v>1</v>
      </c>
      <c r="U207" s="26">
        <v>2019</v>
      </c>
      <c r="V207" s="26">
        <v>304</v>
      </c>
      <c r="W207" s="20">
        <v>1188</v>
      </c>
      <c r="X207" s="21" t="s">
        <v>600</v>
      </c>
      <c r="Y207" s="32" t="s">
        <v>600</v>
      </c>
      <c r="Z207" s="32" t="s">
        <v>475</v>
      </c>
      <c r="AA207" s="33">
        <f t="shared" si="26"/>
        <v>1</v>
      </c>
      <c r="AB207" s="34">
        <f t="shared" si="25"/>
        <v>597.91</v>
      </c>
      <c r="AC207" s="35">
        <f t="shared" si="27"/>
        <v>597.91</v>
      </c>
      <c r="AD207" s="36"/>
    </row>
    <row r="208" spans="1:30">
      <c r="A208" s="20">
        <v>2019</v>
      </c>
      <c r="B208" s="20">
        <v>392</v>
      </c>
      <c r="C208" s="21" t="s">
        <v>472</v>
      </c>
      <c r="D208" s="30" t="s">
        <v>610</v>
      </c>
      <c r="E208" s="21" t="s">
        <v>514</v>
      </c>
      <c r="F208" s="23" t="s">
        <v>611</v>
      </c>
      <c r="G208" s="24">
        <v>103.7</v>
      </c>
      <c r="H208" s="24">
        <v>18.7</v>
      </c>
      <c r="I208" s="25" t="s">
        <v>36</v>
      </c>
      <c r="J208" s="24">
        <f t="shared" si="24"/>
        <v>85</v>
      </c>
      <c r="K208" s="31" t="s">
        <v>612</v>
      </c>
      <c r="L208" s="20">
        <v>2019</v>
      </c>
      <c r="M208" s="20">
        <v>5004</v>
      </c>
      <c r="N208" s="21" t="s">
        <v>472</v>
      </c>
      <c r="O208" s="23" t="s">
        <v>439</v>
      </c>
      <c r="P208" s="21" t="s">
        <v>440</v>
      </c>
      <c r="Q208" s="23" t="s">
        <v>42</v>
      </c>
      <c r="R208" s="20">
        <v>140</v>
      </c>
      <c r="S208" s="20">
        <v>14</v>
      </c>
      <c r="T208" s="20">
        <v>5</v>
      </c>
      <c r="U208" s="26">
        <v>2019</v>
      </c>
      <c r="V208" s="26">
        <v>252</v>
      </c>
      <c r="W208" s="20">
        <v>1100</v>
      </c>
      <c r="X208" s="21" t="s">
        <v>433</v>
      </c>
      <c r="Y208" s="32" t="s">
        <v>518</v>
      </c>
      <c r="Z208" s="32" t="s">
        <v>434</v>
      </c>
      <c r="AA208" s="33">
        <f t="shared" si="26"/>
        <v>5</v>
      </c>
      <c r="AB208" s="34">
        <f t="shared" si="25"/>
        <v>85</v>
      </c>
      <c r="AC208" s="35">
        <f t="shared" si="27"/>
        <v>425</v>
      </c>
      <c r="AD208" s="36"/>
    </row>
    <row r="209" spans="1:30">
      <c r="A209" s="20">
        <v>2019</v>
      </c>
      <c r="B209" s="20">
        <v>396</v>
      </c>
      <c r="C209" s="21" t="s">
        <v>472</v>
      </c>
      <c r="D209" s="30" t="s">
        <v>427</v>
      </c>
      <c r="E209" s="21" t="s">
        <v>478</v>
      </c>
      <c r="F209" s="23" t="s">
        <v>613</v>
      </c>
      <c r="G209" s="24">
        <v>3360.78</v>
      </c>
      <c r="H209" s="24">
        <v>572</v>
      </c>
      <c r="I209" s="25" t="s">
        <v>36</v>
      </c>
      <c r="J209" s="24">
        <f t="shared" si="24"/>
        <v>2788.78</v>
      </c>
      <c r="K209" s="31" t="s">
        <v>41</v>
      </c>
      <c r="L209" s="20">
        <v>2019</v>
      </c>
      <c r="M209" s="20">
        <v>4807</v>
      </c>
      <c r="N209" s="21" t="s">
        <v>473</v>
      </c>
      <c r="O209" s="23" t="s">
        <v>614</v>
      </c>
      <c r="P209" s="21" t="s">
        <v>615</v>
      </c>
      <c r="Q209" s="23" t="s">
        <v>82</v>
      </c>
      <c r="R209" s="20">
        <v>140</v>
      </c>
      <c r="S209" s="20">
        <v>24</v>
      </c>
      <c r="T209" s="20">
        <v>1</v>
      </c>
      <c r="U209" s="26">
        <v>2014</v>
      </c>
      <c r="V209" s="26">
        <v>319</v>
      </c>
      <c r="W209" s="20">
        <v>1055</v>
      </c>
      <c r="X209" s="21" t="s">
        <v>566</v>
      </c>
      <c r="Y209" s="32" t="s">
        <v>512</v>
      </c>
      <c r="Z209" s="32" t="s">
        <v>522</v>
      </c>
      <c r="AA209" s="33">
        <f t="shared" si="26"/>
        <v>7</v>
      </c>
      <c r="AB209" s="34">
        <f t="shared" si="25"/>
        <v>2788.78</v>
      </c>
      <c r="AC209" s="35">
        <f t="shared" si="27"/>
        <v>19521.460000000003</v>
      </c>
      <c r="AD209" s="36"/>
    </row>
    <row r="210" spans="1:30">
      <c r="A210" s="20">
        <v>2019</v>
      </c>
      <c r="B210" s="20">
        <v>396</v>
      </c>
      <c r="C210" s="21" t="s">
        <v>472</v>
      </c>
      <c r="D210" s="30" t="s">
        <v>427</v>
      </c>
      <c r="E210" s="21" t="s">
        <v>478</v>
      </c>
      <c r="F210" s="23" t="s">
        <v>613</v>
      </c>
      <c r="G210" s="24">
        <v>103.22</v>
      </c>
      <c r="H210" s="24">
        <v>0</v>
      </c>
      <c r="I210" s="25" t="s">
        <v>36</v>
      </c>
      <c r="J210" s="24">
        <f t="shared" si="24"/>
        <v>103.22</v>
      </c>
      <c r="K210" s="31" t="s">
        <v>41</v>
      </c>
      <c r="L210" s="20">
        <v>2019</v>
      </c>
      <c r="M210" s="20">
        <v>4807</v>
      </c>
      <c r="N210" s="21" t="s">
        <v>473</v>
      </c>
      <c r="O210" s="23" t="s">
        <v>614</v>
      </c>
      <c r="P210" s="21" t="s">
        <v>615</v>
      </c>
      <c r="Q210" s="23" t="s">
        <v>42</v>
      </c>
      <c r="R210" s="20">
        <v>580</v>
      </c>
      <c r="S210" s="20">
        <v>12</v>
      </c>
      <c r="T210" s="20">
        <v>1</v>
      </c>
      <c r="U210" s="26">
        <v>2014</v>
      </c>
      <c r="V210" s="26">
        <v>320</v>
      </c>
      <c r="W210" s="20">
        <v>1056</v>
      </c>
      <c r="X210" s="21" t="s">
        <v>566</v>
      </c>
      <c r="Y210" s="32" t="s">
        <v>512</v>
      </c>
      <c r="Z210" s="32" t="s">
        <v>522</v>
      </c>
      <c r="AA210" s="33">
        <f t="shared" si="26"/>
        <v>7</v>
      </c>
      <c r="AB210" s="34">
        <f t="shared" si="25"/>
        <v>103.22</v>
      </c>
      <c r="AC210" s="35">
        <f t="shared" si="27"/>
        <v>722.54</v>
      </c>
      <c r="AD210" s="36"/>
    </row>
    <row r="211" spans="1:30">
      <c r="A211" s="20">
        <v>2019</v>
      </c>
      <c r="B211" s="20">
        <v>398</v>
      </c>
      <c r="C211" s="21" t="s">
        <v>474</v>
      </c>
      <c r="D211" s="30" t="s">
        <v>616</v>
      </c>
      <c r="E211" s="21" t="s">
        <v>467</v>
      </c>
      <c r="F211" s="23" t="s">
        <v>617</v>
      </c>
      <c r="G211" s="24">
        <v>-10</v>
      </c>
      <c r="H211" s="24">
        <v>0</v>
      </c>
      <c r="I211" s="25" t="s">
        <v>36</v>
      </c>
      <c r="J211" s="24">
        <f t="shared" si="24"/>
        <v>-10</v>
      </c>
      <c r="K211" s="31" t="s">
        <v>346</v>
      </c>
      <c r="L211" s="20">
        <v>2019</v>
      </c>
      <c r="M211" s="20">
        <v>4929</v>
      </c>
      <c r="N211" s="21" t="s">
        <v>514</v>
      </c>
      <c r="O211" s="23" t="s">
        <v>330</v>
      </c>
      <c r="P211" s="21" t="s">
        <v>331</v>
      </c>
      <c r="Q211" s="23" t="s">
        <v>42</v>
      </c>
      <c r="R211" s="20">
        <v>470</v>
      </c>
      <c r="S211" s="20">
        <v>4</v>
      </c>
      <c r="T211" s="20">
        <v>1</v>
      </c>
      <c r="U211" s="26">
        <v>2019</v>
      </c>
      <c r="V211" s="26">
        <v>165</v>
      </c>
      <c r="W211" s="20">
        <v>1218</v>
      </c>
      <c r="X211" s="21" t="s">
        <v>618</v>
      </c>
      <c r="Y211" s="32" t="s">
        <v>518</v>
      </c>
      <c r="Z211" s="32" t="s">
        <v>570</v>
      </c>
      <c r="AA211" s="33">
        <f t="shared" si="26"/>
        <v>14</v>
      </c>
      <c r="AB211" s="34">
        <f t="shared" si="25"/>
        <v>-10</v>
      </c>
      <c r="AC211" s="35">
        <f t="shared" si="27"/>
        <v>-140</v>
      </c>
      <c r="AD211" s="36"/>
    </row>
    <row r="212" spans="1:30">
      <c r="A212" s="20">
        <v>2019</v>
      </c>
      <c r="B212" s="20">
        <v>399</v>
      </c>
      <c r="C212" s="21" t="s">
        <v>474</v>
      </c>
      <c r="D212" s="30" t="s">
        <v>245</v>
      </c>
      <c r="E212" s="21" t="s">
        <v>443</v>
      </c>
      <c r="F212" s="23" t="s">
        <v>619</v>
      </c>
      <c r="G212" s="24">
        <v>3679.52</v>
      </c>
      <c r="H212" s="24">
        <v>663.52</v>
      </c>
      <c r="I212" s="25" t="s">
        <v>36</v>
      </c>
      <c r="J212" s="24">
        <f t="shared" si="24"/>
        <v>3016</v>
      </c>
      <c r="K212" s="31" t="s">
        <v>620</v>
      </c>
      <c r="L212" s="20">
        <v>2019</v>
      </c>
      <c r="M212" s="20">
        <v>4886</v>
      </c>
      <c r="N212" s="21" t="s">
        <v>467</v>
      </c>
      <c r="O212" s="23" t="s">
        <v>167</v>
      </c>
      <c r="P212" s="21" t="s">
        <v>168</v>
      </c>
      <c r="Q212" s="23" t="s">
        <v>42</v>
      </c>
      <c r="R212" s="20">
        <v>8230</v>
      </c>
      <c r="S212" s="20">
        <v>4</v>
      </c>
      <c r="T212" s="20">
        <v>1</v>
      </c>
      <c r="U212" s="26">
        <v>2019</v>
      </c>
      <c r="V212" s="26">
        <v>215</v>
      </c>
      <c r="W212" s="20">
        <v>1054</v>
      </c>
      <c r="X212" s="21" t="s">
        <v>566</v>
      </c>
      <c r="Y212" s="32" t="s">
        <v>594</v>
      </c>
      <c r="Z212" s="32" t="s">
        <v>522</v>
      </c>
      <c r="AA212" s="33">
        <f t="shared" si="26"/>
        <v>6</v>
      </c>
      <c r="AB212" s="34">
        <f t="shared" si="25"/>
        <v>3016</v>
      </c>
      <c r="AC212" s="35">
        <f t="shared" si="27"/>
        <v>18096</v>
      </c>
      <c r="AD212" s="36"/>
    </row>
    <row r="213" spans="1:30">
      <c r="A213" s="20">
        <v>2019</v>
      </c>
      <c r="B213" s="20">
        <v>413</v>
      </c>
      <c r="C213" s="21" t="s">
        <v>529</v>
      </c>
      <c r="D213" s="30" t="s">
        <v>621</v>
      </c>
      <c r="E213" s="21" t="s">
        <v>541</v>
      </c>
      <c r="F213" s="23" t="s">
        <v>622</v>
      </c>
      <c r="G213" s="24">
        <v>80.8</v>
      </c>
      <c r="H213" s="24">
        <v>14.57</v>
      </c>
      <c r="I213" s="25" t="s">
        <v>36</v>
      </c>
      <c r="J213" s="24">
        <f t="shared" si="24"/>
        <v>66.22999999999999</v>
      </c>
      <c r="K213" s="31" t="s">
        <v>420</v>
      </c>
      <c r="L213" s="20">
        <v>2019</v>
      </c>
      <c r="M213" s="20">
        <v>5232</v>
      </c>
      <c r="N213" s="21" t="s">
        <v>528</v>
      </c>
      <c r="O213" s="23" t="s">
        <v>417</v>
      </c>
      <c r="P213" s="21" t="s">
        <v>418</v>
      </c>
      <c r="Q213" s="23" t="s">
        <v>42</v>
      </c>
      <c r="R213" s="20">
        <v>6130</v>
      </c>
      <c r="S213" s="20">
        <v>8</v>
      </c>
      <c r="T213" s="20">
        <v>1</v>
      </c>
      <c r="U213" s="26">
        <v>2018</v>
      </c>
      <c r="V213" s="26">
        <v>210</v>
      </c>
      <c r="W213" s="20">
        <v>1229</v>
      </c>
      <c r="X213" s="21" t="s">
        <v>618</v>
      </c>
      <c r="Y213" s="32" t="s">
        <v>623</v>
      </c>
      <c r="Z213" s="32" t="s">
        <v>570</v>
      </c>
      <c r="AA213" s="33">
        <f t="shared" si="26"/>
        <v>4</v>
      </c>
      <c r="AB213" s="34">
        <f t="shared" si="25"/>
        <v>66.22999999999999</v>
      </c>
      <c r="AC213" s="35">
        <f t="shared" si="27"/>
        <v>264.91999999999996</v>
      </c>
      <c r="AD213" s="36"/>
    </row>
    <row r="214" spans="1:30">
      <c r="A214" s="20">
        <v>2019</v>
      </c>
      <c r="B214" s="20">
        <v>413</v>
      </c>
      <c r="C214" s="21" t="s">
        <v>529</v>
      </c>
      <c r="D214" s="30" t="s">
        <v>621</v>
      </c>
      <c r="E214" s="21" t="s">
        <v>541</v>
      </c>
      <c r="F214" s="23" t="s">
        <v>622</v>
      </c>
      <c r="G214" s="24">
        <v>1944.4</v>
      </c>
      <c r="H214" s="24">
        <v>350.63</v>
      </c>
      <c r="I214" s="25" t="s">
        <v>36</v>
      </c>
      <c r="J214" s="24">
        <f t="shared" si="24"/>
        <v>1593.77</v>
      </c>
      <c r="K214" s="31" t="s">
        <v>421</v>
      </c>
      <c r="L214" s="20">
        <v>2019</v>
      </c>
      <c r="M214" s="20">
        <v>5232</v>
      </c>
      <c r="N214" s="21" t="s">
        <v>528</v>
      </c>
      <c r="O214" s="23" t="s">
        <v>417</v>
      </c>
      <c r="P214" s="21" t="s">
        <v>418</v>
      </c>
      <c r="Q214" s="23" t="s">
        <v>42</v>
      </c>
      <c r="R214" s="20">
        <v>6130</v>
      </c>
      <c r="S214" s="20">
        <v>8</v>
      </c>
      <c r="T214" s="20">
        <v>1</v>
      </c>
      <c r="U214" s="26">
        <v>2018</v>
      </c>
      <c r="V214" s="26">
        <v>653</v>
      </c>
      <c r="W214" s="20">
        <v>1230</v>
      </c>
      <c r="X214" s="21" t="s">
        <v>618</v>
      </c>
      <c r="Y214" s="32" t="s">
        <v>623</v>
      </c>
      <c r="Z214" s="32" t="s">
        <v>570</v>
      </c>
      <c r="AA214" s="33">
        <f t="shared" si="26"/>
        <v>4</v>
      </c>
      <c r="AB214" s="34">
        <f t="shared" si="25"/>
        <v>1593.77</v>
      </c>
      <c r="AC214" s="35">
        <f t="shared" si="27"/>
        <v>6375.08</v>
      </c>
      <c r="AD214" s="36"/>
    </row>
    <row r="215" spans="1:30">
      <c r="A215" s="20">
        <v>2019</v>
      </c>
      <c r="B215" s="20">
        <v>414</v>
      </c>
      <c r="C215" s="21" t="s">
        <v>529</v>
      </c>
      <c r="D215" s="30" t="s">
        <v>624</v>
      </c>
      <c r="E215" s="21" t="s">
        <v>444</v>
      </c>
      <c r="F215" s="23" t="s">
        <v>625</v>
      </c>
      <c r="G215" s="24">
        <v>4270</v>
      </c>
      <c r="H215" s="24">
        <v>770</v>
      </c>
      <c r="I215" s="25" t="s">
        <v>36</v>
      </c>
      <c r="J215" s="24">
        <f t="shared" si="24"/>
        <v>3500</v>
      </c>
      <c r="K215" s="31" t="s">
        <v>322</v>
      </c>
      <c r="L215" s="20">
        <v>2019</v>
      </c>
      <c r="M215" s="20">
        <v>5303</v>
      </c>
      <c r="N215" s="21" t="s">
        <v>529</v>
      </c>
      <c r="O215" s="23" t="s">
        <v>161</v>
      </c>
      <c r="P215" s="21" t="s">
        <v>162</v>
      </c>
      <c r="Q215" s="23" t="s">
        <v>42</v>
      </c>
      <c r="R215" s="20">
        <v>7830</v>
      </c>
      <c r="S215" s="20">
        <v>6</v>
      </c>
      <c r="T215" s="20">
        <v>1</v>
      </c>
      <c r="U215" s="26">
        <v>2018</v>
      </c>
      <c r="V215" s="26">
        <v>630</v>
      </c>
      <c r="W215" s="20">
        <v>1231</v>
      </c>
      <c r="X215" s="21" t="s">
        <v>618</v>
      </c>
      <c r="Y215" s="32" t="s">
        <v>618</v>
      </c>
      <c r="Z215" s="32" t="s">
        <v>570</v>
      </c>
      <c r="AA215" s="33">
        <f t="shared" si="26"/>
        <v>1</v>
      </c>
      <c r="AB215" s="34">
        <f t="shared" si="25"/>
        <v>3500</v>
      </c>
      <c r="AC215" s="35">
        <f t="shared" si="27"/>
        <v>3500</v>
      </c>
      <c r="AD215" s="36"/>
    </row>
    <row r="216" spans="1:30">
      <c r="A216" s="20">
        <v>2019</v>
      </c>
      <c r="B216" s="20">
        <v>423</v>
      </c>
      <c r="C216" s="21" t="s">
        <v>533</v>
      </c>
      <c r="D216" s="30" t="s">
        <v>626</v>
      </c>
      <c r="E216" s="21" t="s">
        <v>529</v>
      </c>
      <c r="F216" s="23" t="s">
        <v>627</v>
      </c>
      <c r="G216" s="24">
        <v>5978</v>
      </c>
      <c r="H216" s="24">
        <v>1078</v>
      </c>
      <c r="I216" s="25" t="s">
        <v>36</v>
      </c>
      <c r="J216" s="24">
        <f t="shared" si="24"/>
        <v>4900</v>
      </c>
      <c r="K216" s="31" t="s">
        <v>628</v>
      </c>
      <c r="L216" s="20">
        <v>2019</v>
      </c>
      <c r="M216" s="20">
        <v>5372</v>
      </c>
      <c r="N216" s="21" t="s">
        <v>533</v>
      </c>
      <c r="O216" s="23" t="s">
        <v>629</v>
      </c>
      <c r="P216" s="21" t="s">
        <v>630</v>
      </c>
      <c r="Q216" s="23" t="s">
        <v>42</v>
      </c>
      <c r="R216" s="20">
        <v>8230</v>
      </c>
      <c r="S216" s="20">
        <v>4</v>
      </c>
      <c r="T216" s="20">
        <v>1</v>
      </c>
      <c r="U216" s="26">
        <v>2019</v>
      </c>
      <c r="V216" s="26">
        <v>262</v>
      </c>
      <c r="W216" s="20">
        <v>1275</v>
      </c>
      <c r="X216" s="21" t="s">
        <v>485</v>
      </c>
      <c r="Y216" s="32" t="s">
        <v>570</v>
      </c>
      <c r="Z216" s="32" t="s">
        <v>586</v>
      </c>
      <c r="AA216" s="33">
        <f t="shared" ref="AA216:AA253" si="28">Z216-Y216</f>
        <v>11</v>
      </c>
      <c r="AB216" s="34">
        <f t="shared" si="25"/>
        <v>4900</v>
      </c>
      <c r="AC216" s="35">
        <f t="shared" ref="AC216:AC253" si="29">AB216*AA216</f>
        <v>53900</v>
      </c>
      <c r="AD216" s="36"/>
    </row>
    <row r="217" spans="1:30">
      <c r="A217" s="20">
        <v>2019</v>
      </c>
      <c r="B217" s="20">
        <v>425</v>
      </c>
      <c r="C217" s="21" t="s">
        <v>572</v>
      </c>
      <c r="D217" s="30" t="s">
        <v>631</v>
      </c>
      <c r="E217" s="21" t="s">
        <v>534</v>
      </c>
      <c r="F217" s="23" t="s">
        <v>632</v>
      </c>
      <c r="G217" s="24">
        <v>500</v>
      </c>
      <c r="H217" s="24">
        <v>90.16</v>
      </c>
      <c r="I217" s="25" t="s">
        <v>36</v>
      </c>
      <c r="J217" s="24">
        <f t="shared" si="24"/>
        <v>409.84000000000003</v>
      </c>
      <c r="K217" s="31" t="s">
        <v>633</v>
      </c>
      <c r="L217" s="20">
        <v>2019</v>
      </c>
      <c r="M217" s="20">
        <v>5498</v>
      </c>
      <c r="N217" s="21" t="s">
        <v>511</v>
      </c>
      <c r="O217" s="23" t="s">
        <v>161</v>
      </c>
      <c r="P217" s="21" t="s">
        <v>162</v>
      </c>
      <c r="Q217" s="23" t="s">
        <v>42</v>
      </c>
      <c r="R217" s="20">
        <v>470</v>
      </c>
      <c r="S217" s="20">
        <v>2</v>
      </c>
      <c r="T217" s="20">
        <v>1</v>
      </c>
      <c r="U217" s="26">
        <v>2019</v>
      </c>
      <c r="V217" s="26">
        <v>321</v>
      </c>
      <c r="W217" s="20">
        <v>1276</v>
      </c>
      <c r="X217" s="21" t="s">
        <v>485</v>
      </c>
      <c r="Y217" s="32" t="s">
        <v>634</v>
      </c>
      <c r="Z217" s="32" t="s">
        <v>586</v>
      </c>
      <c r="AA217" s="33">
        <f t="shared" si="28"/>
        <v>8</v>
      </c>
      <c r="AB217" s="34">
        <f t="shared" si="25"/>
        <v>409.84000000000003</v>
      </c>
      <c r="AC217" s="35">
        <f t="shared" si="29"/>
        <v>3278.7200000000003</v>
      </c>
      <c r="AD217" s="36"/>
    </row>
    <row r="218" spans="1:30">
      <c r="A218" s="20">
        <v>2019</v>
      </c>
      <c r="B218" s="20">
        <v>425</v>
      </c>
      <c r="C218" s="21" t="s">
        <v>572</v>
      </c>
      <c r="D218" s="30" t="s">
        <v>631</v>
      </c>
      <c r="E218" s="21" t="s">
        <v>534</v>
      </c>
      <c r="F218" s="23" t="s">
        <v>632</v>
      </c>
      <c r="G218" s="24">
        <v>201.25</v>
      </c>
      <c r="H218" s="24">
        <v>36.29</v>
      </c>
      <c r="I218" s="25" t="s">
        <v>36</v>
      </c>
      <c r="J218" s="24">
        <f t="shared" si="24"/>
        <v>164.96</v>
      </c>
      <c r="K218" s="31" t="s">
        <v>633</v>
      </c>
      <c r="L218" s="20">
        <v>2019</v>
      </c>
      <c r="M218" s="20">
        <v>5498</v>
      </c>
      <c r="N218" s="21" t="s">
        <v>511</v>
      </c>
      <c r="O218" s="23" t="s">
        <v>161</v>
      </c>
      <c r="P218" s="21" t="s">
        <v>162</v>
      </c>
      <c r="Q218" s="23" t="s">
        <v>42</v>
      </c>
      <c r="R218" s="20">
        <v>1460</v>
      </c>
      <c r="S218" s="20">
        <v>2</v>
      </c>
      <c r="T218" s="20">
        <v>1</v>
      </c>
      <c r="U218" s="26">
        <v>2019</v>
      </c>
      <c r="V218" s="26">
        <v>322</v>
      </c>
      <c r="W218" s="20">
        <v>1277</v>
      </c>
      <c r="X218" s="21" t="s">
        <v>485</v>
      </c>
      <c r="Y218" s="32" t="s">
        <v>634</v>
      </c>
      <c r="Z218" s="32" t="s">
        <v>586</v>
      </c>
      <c r="AA218" s="33">
        <f t="shared" si="28"/>
        <v>8</v>
      </c>
      <c r="AB218" s="34">
        <f t="shared" si="25"/>
        <v>164.96</v>
      </c>
      <c r="AC218" s="35">
        <f t="shared" si="29"/>
        <v>1319.68</v>
      </c>
      <c r="AD218" s="36"/>
    </row>
    <row r="219" spans="1:30">
      <c r="A219" s="20">
        <v>2019</v>
      </c>
      <c r="B219" s="20">
        <v>425</v>
      </c>
      <c r="C219" s="21" t="s">
        <v>572</v>
      </c>
      <c r="D219" s="30" t="s">
        <v>631</v>
      </c>
      <c r="E219" s="21" t="s">
        <v>534</v>
      </c>
      <c r="F219" s="23" t="s">
        <v>632</v>
      </c>
      <c r="G219" s="24">
        <v>498.75</v>
      </c>
      <c r="H219" s="24">
        <v>89.94</v>
      </c>
      <c r="I219" s="25" t="s">
        <v>36</v>
      </c>
      <c r="J219" s="24">
        <f t="shared" si="24"/>
        <v>408.81</v>
      </c>
      <c r="K219" s="31" t="s">
        <v>633</v>
      </c>
      <c r="L219" s="20">
        <v>2019</v>
      </c>
      <c r="M219" s="20">
        <v>5498</v>
      </c>
      <c r="N219" s="21" t="s">
        <v>511</v>
      </c>
      <c r="O219" s="23" t="s">
        <v>161</v>
      </c>
      <c r="P219" s="21" t="s">
        <v>162</v>
      </c>
      <c r="Q219" s="23" t="s">
        <v>42</v>
      </c>
      <c r="R219" s="20">
        <v>1460</v>
      </c>
      <c r="S219" s="20">
        <v>2</v>
      </c>
      <c r="T219" s="20">
        <v>1</v>
      </c>
      <c r="U219" s="26">
        <v>2019</v>
      </c>
      <c r="V219" s="26">
        <v>322</v>
      </c>
      <c r="W219" s="20">
        <v>1278</v>
      </c>
      <c r="X219" s="21" t="s">
        <v>485</v>
      </c>
      <c r="Y219" s="32" t="s">
        <v>634</v>
      </c>
      <c r="Z219" s="32" t="s">
        <v>586</v>
      </c>
      <c r="AA219" s="33">
        <f t="shared" si="28"/>
        <v>8</v>
      </c>
      <c r="AB219" s="34">
        <f t="shared" si="25"/>
        <v>408.81</v>
      </c>
      <c r="AC219" s="35">
        <f t="shared" si="29"/>
        <v>3270.48</v>
      </c>
      <c r="AD219" s="36"/>
    </row>
    <row r="220" spans="1:30">
      <c r="A220" s="20">
        <v>2019</v>
      </c>
      <c r="B220" s="20">
        <v>425</v>
      </c>
      <c r="C220" s="21" t="s">
        <v>572</v>
      </c>
      <c r="D220" s="30" t="s">
        <v>631</v>
      </c>
      <c r="E220" s="21" t="s">
        <v>534</v>
      </c>
      <c r="F220" s="23" t="s">
        <v>632</v>
      </c>
      <c r="G220" s="24">
        <v>4290</v>
      </c>
      <c r="H220" s="24">
        <v>773.61</v>
      </c>
      <c r="I220" s="25" t="s">
        <v>36</v>
      </c>
      <c r="J220" s="24">
        <f t="shared" si="24"/>
        <v>3516.39</v>
      </c>
      <c r="K220" s="31" t="s">
        <v>633</v>
      </c>
      <c r="L220" s="20">
        <v>2019</v>
      </c>
      <c r="M220" s="20">
        <v>5498</v>
      </c>
      <c r="N220" s="21" t="s">
        <v>511</v>
      </c>
      <c r="O220" s="23" t="s">
        <v>161</v>
      </c>
      <c r="P220" s="21" t="s">
        <v>162</v>
      </c>
      <c r="Q220" s="23" t="s">
        <v>42</v>
      </c>
      <c r="R220" s="20">
        <v>6130</v>
      </c>
      <c r="S220" s="20">
        <v>8</v>
      </c>
      <c r="T220" s="20">
        <v>1</v>
      </c>
      <c r="U220" s="26">
        <v>2019</v>
      </c>
      <c r="V220" s="26">
        <v>325</v>
      </c>
      <c r="W220" s="20">
        <v>1279</v>
      </c>
      <c r="X220" s="21" t="s">
        <v>485</v>
      </c>
      <c r="Y220" s="32" t="s">
        <v>634</v>
      </c>
      <c r="Z220" s="32" t="s">
        <v>586</v>
      </c>
      <c r="AA220" s="33">
        <f t="shared" si="28"/>
        <v>8</v>
      </c>
      <c r="AB220" s="34">
        <f t="shared" si="25"/>
        <v>3516.39</v>
      </c>
      <c r="AC220" s="35">
        <f t="shared" si="29"/>
        <v>28131.119999999999</v>
      </c>
      <c r="AD220" s="36"/>
    </row>
    <row r="221" spans="1:30">
      <c r="A221" s="20">
        <v>2019</v>
      </c>
      <c r="B221" s="20">
        <v>444</v>
      </c>
      <c r="C221" s="21" t="s">
        <v>556</v>
      </c>
      <c r="D221" s="30" t="s">
        <v>636</v>
      </c>
      <c r="E221" s="21" t="s">
        <v>572</v>
      </c>
      <c r="F221" s="23" t="s">
        <v>637</v>
      </c>
      <c r="G221" s="24">
        <v>431.29</v>
      </c>
      <c r="H221" s="24">
        <v>77.77</v>
      </c>
      <c r="I221" s="25" t="s">
        <v>36</v>
      </c>
      <c r="J221" s="24">
        <f t="shared" si="24"/>
        <v>353.52000000000004</v>
      </c>
      <c r="K221" s="31" t="s">
        <v>346</v>
      </c>
      <c r="L221" s="20">
        <v>2019</v>
      </c>
      <c r="M221" s="20">
        <v>5755</v>
      </c>
      <c r="N221" s="21" t="s">
        <v>527</v>
      </c>
      <c r="O221" s="23" t="s">
        <v>330</v>
      </c>
      <c r="P221" s="21" t="s">
        <v>331</v>
      </c>
      <c r="Q221" s="23" t="s">
        <v>42</v>
      </c>
      <c r="R221" s="20">
        <v>140</v>
      </c>
      <c r="S221" s="20">
        <v>16</v>
      </c>
      <c r="T221" s="20">
        <v>1</v>
      </c>
      <c r="U221" s="26">
        <v>2019</v>
      </c>
      <c r="V221" s="26">
        <v>164</v>
      </c>
      <c r="W221" s="20">
        <v>1214</v>
      </c>
      <c r="X221" s="21" t="s">
        <v>618</v>
      </c>
      <c r="Y221" s="32" t="s">
        <v>600</v>
      </c>
      <c r="Z221" s="32" t="s">
        <v>570</v>
      </c>
      <c r="AA221" s="33">
        <f t="shared" si="28"/>
        <v>7</v>
      </c>
      <c r="AB221" s="34">
        <f t="shared" si="25"/>
        <v>353.52000000000004</v>
      </c>
      <c r="AC221" s="35">
        <f t="shared" si="29"/>
        <v>2474.6400000000003</v>
      </c>
      <c r="AD221" s="36"/>
    </row>
    <row r="222" spans="1:30">
      <c r="A222" s="20">
        <v>2019</v>
      </c>
      <c r="B222" s="20">
        <v>445</v>
      </c>
      <c r="C222" s="21" t="s">
        <v>556</v>
      </c>
      <c r="D222" s="30" t="s">
        <v>638</v>
      </c>
      <c r="E222" s="21" t="s">
        <v>572</v>
      </c>
      <c r="F222" s="23" t="s">
        <v>639</v>
      </c>
      <c r="G222" s="24">
        <v>411.43</v>
      </c>
      <c r="H222" s="24">
        <v>74.19</v>
      </c>
      <c r="I222" s="25" t="s">
        <v>36</v>
      </c>
      <c r="J222" s="24">
        <f t="shared" si="24"/>
        <v>337.24</v>
      </c>
      <c r="K222" s="31" t="s">
        <v>346</v>
      </c>
      <c r="L222" s="20">
        <v>2019</v>
      </c>
      <c r="M222" s="20">
        <v>5736</v>
      </c>
      <c r="N222" s="21" t="s">
        <v>527</v>
      </c>
      <c r="O222" s="23" t="s">
        <v>330</v>
      </c>
      <c r="P222" s="21" t="s">
        <v>331</v>
      </c>
      <c r="Q222" s="23" t="s">
        <v>42</v>
      </c>
      <c r="R222" s="20">
        <v>470</v>
      </c>
      <c r="S222" s="20">
        <v>4</v>
      </c>
      <c r="T222" s="20">
        <v>1</v>
      </c>
      <c r="U222" s="26">
        <v>2019</v>
      </c>
      <c r="V222" s="26">
        <v>165</v>
      </c>
      <c r="W222" s="20">
        <v>1218</v>
      </c>
      <c r="X222" s="21" t="s">
        <v>618</v>
      </c>
      <c r="Y222" s="32" t="s">
        <v>600</v>
      </c>
      <c r="Z222" s="32" t="s">
        <v>570</v>
      </c>
      <c r="AA222" s="33">
        <f t="shared" si="28"/>
        <v>7</v>
      </c>
      <c r="AB222" s="34">
        <f t="shared" si="25"/>
        <v>337.24</v>
      </c>
      <c r="AC222" s="35">
        <f t="shared" si="29"/>
        <v>2360.6800000000003</v>
      </c>
      <c r="AD222" s="36"/>
    </row>
    <row r="223" spans="1:30">
      <c r="A223" s="20">
        <v>2019</v>
      </c>
      <c r="B223" s="20">
        <v>446</v>
      </c>
      <c r="C223" s="21" t="s">
        <v>556</v>
      </c>
      <c r="D223" s="30" t="s">
        <v>640</v>
      </c>
      <c r="E223" s="21" t="s">
        <v>572</v>
      </c>
      <c r="F223" s="23" t="s">
        <v>641</v>
      </c>
      <c r="G223" s="24">
        <v>224.78</v>
      </c>
      <c r="H223" s="24">
        <v>40.53</v>
      </c>
      <c r="I223" s="25" t="s">
        <v>36</v>
      </c>
      <c r="J223" s="24">
        <f t="shared" si="24"/>
        <v>184.25</v>
      </c>
      <c r="K223" s="31" t="s">
        <v>346</v>
      </c>
      <c r="L223" s="20">
        <v>2019</v>
      </c>
      <c r="M223" s="20">
        <v>5731</v>
      </c>
      <c r="N223" s="21" t="s">
        <v>527</v>
      </c>
      <c r="O223" s="23" t="s">
        <v>330</v>
      </c>
      <c r="P223" s="21" t="s">
        <v>331</v>
      </c>
      <c r="Q223" s="23" t="s">
        <v>42</v>
      </c>
      <c r="R223" s="20">
        <v>470</v>
      </c>
      <c r="S223" s="20">
        <v>4</v>
      </c>
      <c r="T223" s="20">
        <v>1</v>
      </c>
      <c r="U223" s="26">
        <v>2019</v>
      </c>
      <c r="V223" s="26">
        <v>165</v>
      </c>
      <c r="W223" s="20">
        <v>1215</v>
      </c>
      <c r="X223" s="21" t="s">
        <v>618</v>
      </c>
      <c r="Y223" s="32" t="s">
        <v>600</v>
      </c>
      <c r="Z223" s="32" t="s">
        <v>570</v>
      </c>
      <c r="AA223" s="33">
        <f t="shared" si="28"/>
        <v>7</v>
      </c>
      <c r="AB223" s="34">
        <f t="shared" si="25"/>
        <v>184.25</v>
      </c>
      <c r="AC223" s="35">
        <f t="shared" si="29"/>
        <v>1289.75</v>
      </c>
      <c r="AD223" s="36"/>
    </row>
    <row r="224" spans="1:30">
      <c r="A224" s="20">
        <v>2019</v>
      </c>
      <c r="B224" s="20">
        <v>446</v>
      </c>
      <c r="C224" s="21" t="s">
        <v>556</v>
      </c>
      <c r="D224" s="30" t="s">
        <v>640</v>
      </c>
      <c r="E224" s="21" t="s">
        <v>572</v>
      </c>
      <c r="F224" s="23" t="s">
        <v>642</v>
      </c>
      <c r="G224" s="24">
        <v>60.04</v>
      </c>
      <c r="H224" s="24">
        <v>10.83</v>
      </c>
      <c r="I224" s="25" t="s">
        <v>36</v>
      </c>
      <c r="J224" s="24">
        <f t="shared" si="24"/>
        <v>49.21</v>
      </c>
      <c r="K224" s="31" t="s">
        <v>346</v>
      </c>
      <c r="L224" s="20">
        <v>2019</v>
      </c>
      <c r="M224" s="20">
        <v>5731</v>
      </c>
      <c r="N224" s="21" t="s">
        <v>527</v>
      </c>
      <c r="O224" s="23" t="s">
        <v>330</v>
      </c>
      <c r="P224" s="21" t="s">
        <v>331</v>
      </c>
      <c r="Q224" s="23" t="s">
        <v>42</v>
      </c>
      <c r="R224" s="20">
        <v>470</v>
      </c>
      <c r="S224" s="20">
        <v>4</v>
      </c>
      <c r="T224" s="20">
        <v>1</v>
      </c>
      <c r="U224" s="26">
        <v>2019</v>
      </c>
      <c r="V224" s="26">
        <v>165</v>
      </c>
      <c r="W224" s="20">
        <v>1216</v>
      </c>
      <c r="X224" s="21" t="s">
        <v>618</v>
      </c>
      <c r="Y224" s="32" t="s">
        <v>600</v>
      </c>
      <c r="Z224" s="32" t="s">
        <v>570</v>
      </c>
      <c r="AA224" s="33">
        <f t="shared" si="28"/>
        <v>7</v>
      </c>
      <c r="AB224" s="34">
        <f t="shared" si="25"/>
        <v>49.21</v>
      </c>
      <c r="AC224" s="35">
        <f t="shared" si="29"/>
        <v>344.47</v>
      </c>
      <c r="AD224" s="36"/>
    </row>
    <row r="225" spans="1:30">
      <c r="A225" s="20">
        <v>2019</v>
      </c>
      <c r="B225" s="20">
        <v>447</v>
      </c>
      <c r="C225" s="21" t="s">
        <v>556</v>
      </c>
      <c r="D225" s="30" t="s">
        <v>643</v>
      </c>
      <c r="E225" s="21" t="s">
        <v>572</v>
      </c>
      <c r="F225" s="23" t="s">
        <v>644</v>
      </c>
      <c r="G225" s="24">
        <v>315.97000000000003</v>
      </c>
      <c r="H225" s="24">
        <v>56.98</v>
      </c>
      <c r="I225" s="25" t="s">
        <v>36</v>
      </c>
      <c r="J225" s="24">
        <f t="shared" si="24"/>
        <v>258.99</v>
      </c>
      <c r="K225" s="31" t="s">
        <v>346</v>
      </c>
      <c r="L225" s="20">
        <v>2019</v>
      </c>
      <c r="M225" s="20">
        <v>5725</v>
      </c>
      <c r="N225" s="21" t="s">
        <v>527</v>
      </c>
      <c r="O225" s="23" t="s">
        <v>330</v>
      </c>
      <c r="P225" s="21" t="s">
        <v>331</v>
      </c>
      <c r="Q225" s="23" t="s">
        <v>42</v>
      </c>
      <c r="R225" s="20">
        <v>470</v>
      </c>
      <c r="S225" s="20">
        <v>4</v>
      </c>
      <c r="T225" s="20">
        <v>1</v>
      </c>
      <c r="U225" s="26">
        <v>2019</v>
      </c>
      <c r="V225" s="26">
        <v>165</v>
      </c>
      <c r="W225" s="20">
        <v>1217</v>
      </c>
      <c r="X225" s="21" t="s">
        <v>618</v>
      </c>
      <c r="Y225" s="32" t="s">
        <v>600</v>
      </c>
      <c r="Z225" s="32" t="s">
        <v>570</v>
      </c>
      <c r="AA225" s="33">
        <f t="shared" si="28"/>
        <v>7</v>
      </c>
      <c r="AB225" s="34">
        <f t="shared" si="25"/>
        <v>258.99</v>
      </c>
      <c r="AC225" s="35">
        <f t="shared" si="29"/>
        <v>1812.93</v>
      </c>
      <c r="AD225" s="36"/>
    </row>
    <row r="226" spans="1:30">
      <c r="A226" s="20">
        <v>2019</v>
      </c>
      <c r="B226" s="20">
        <v>448</v>
      </c>
      <c r="C226" s="21" t="s">
        <v>556</v>
      </c>
      <c r="D226" s="30" t="s">
        <v>645</v>
      </c>
      <c r="E226" s="21" t="s">
        <v>572</v>
      </c>
      <c r="F226" s="23" t="s">
        <v>646</v>
      </c>
      <c r="G226" s="24">
        <v>164.29</v>
      </c>
      <c r="H226" s="24">
        <v>29.63</v>
      </c>
      <c r="I226" s="25" t="s">
        <v>36</v>
      </c>
      <c r="J226" s="24">
        <f t="shared" si="24"/>
        <v>134.66</v>
      </c>
      <c r="K226" s="31" t="s">
        <v>346</v>
      </c>
      <c r="L226" s="20">
        <v>2019</v>
      </c>
      <c r="M226" s="20">
        <v>5733</v>
      </c>
      <c r="N226" s="21" t="s">
        <v>527</v>
      </c>
      <c r="O226" s="23" t="s">
        <v>330</v>
      </c>
      <c r="P226" s="21" t="s">
        <v>331</v>
      </c>
      <c r="Q226" s="23" t="s">
        <v>42</v>
      </c>
      <c r="R226" s="20">
        <v>1460</v>
      </c>
      <c r="S226" s="20">
        <v>8</v>
      </c>
      <c r="T226" s="20">
        <v>1</v>
      </c>
      <c r="U226" s="26">
        <v>2019</v>
      </c>
      <c r="V226" s="26">
        <v>166</v>
      </c>
      <c r="W226" s="20">
        <v>1219</v>
      </c>
      <c r="X226" s="21" t="s">
        <v>618</v>
      </c>
      <c r="Y226" s="32" t="s">
        <v>600</v>
      </c>
      <c r="Z226" s="32" t="s">
        <v>570</v>
      </c>
      <c r="AA226" s="33">
        <f t="shared" si="28"/>
        <v>7</v>
      </c>
      <c r="AB226" s="34">
        <f t="shared" si="25"/>
        <v>134.66</v>
      </c>
      <c r="AC226" s="35">
        <f t="shared" si="29"/>
        <v>942.62</v>
      </c>
      <c r="AD226" s="36"/>
    </row>
    <row r="227" spans="1:30">
      <c r="A227" s="20">
        <v>2019</v>
      </c>
      <c r="B227" s="20">
        <v>448</v>
      </c>
      <c r="C227" s="21" t="s">
        <v>556</v>
      </c>
      <c r="D227" s="30" t="s">
        <v>645</v>
      </c>
      <c r="E227" s="21" t="s">
        <v>572</v>
      </c>
      <c r="F227" s="23" t="s">
        <v>646</v>
      </c>
      <c r="G227" s="24">
        <v>407.16</v>
      </c>
      <c r="H227" s="24">
        <v>73.42</v>
      </c>
      <c r="I227" s="25" t="s">
        <v>36</v>
      </c>
      <c r="J227" s="24">
        <f t="shared" si="24"/>
        <v>333.74</v>
      </c>
      <c r="K227" s="31" t="s">
        <v>346</v>
      </c>
      <c r="L227" s="20">
        <v>2019</v>
      </c>
      <c r="M227" s="20">
        <v>5733</v>
      </c>
      <c r="N227" s="21" t="s">
        <v>527</v>
      </c>
      <c r="O227" s="23" t="s">
        <v>330</v>
      </c>
      <c r="P227" s="21" t="s">
        <v>331</v>
      </c>
      <c r="Q227" s="23" t="s">
        <v>42</v>
      </c>
      <c r="R227" s="20">
        <v>1460</v>
      </c>
      <c r="S227" s="20">
        <v>8</v>
      </c>
      <c r="T227" s="20">
        <v>1</v>
      </c>
      <c r="U227" s="26">
        <v>2019</v>
      </c>
      <c r="V227" s="26">
        <v>166</v>
      </c>
      <c r="W227" s="20">
        <v>1220</v>
      </c>
      <c r="X227" s="21" t="s">
        <v>618</v>
      </c>
      <c r="Y227" s="32" t="s">
        <v>600</v>
      </c>
      <c r="Z227" s="32" t="s">
        <v>570</v>
      </c>
      <c r="AA227" s="33">
        <f t="shared" si="28"/>
        <v>7</v>
      </c>
      <c r="AB227" s="34">
        <f t="shared" si="25"/>
        <v>333.74</v>
      </c>
      <c r="AC227" s="35">
        <f t="shared" si="29"/>
        <v>2336.1800000000003</v>
      </c>
      <c r="AD227" s="36"/>
    </row>
    <row r="228" spans="1:30">
      <c r="A228" s="20">
        <v>2019</v>
      </c>
      <c r="B228" s="20">
        <v>449</v>
      </c>
      <c r="C228" s="21" t="s">
        <v>556</v>
      </c>
      <c r="D228" s="30" t="s">
        <v>647</v>
      </c>
      <c r="E228" s="21" t="s">
        <v>572</v>
      </c>
      <c r="F228" s="23" t="s">
        <v>648</v>
      </c>
      <c r="G228" s="24">
        <v>606.97</v>
      </c>
      <c r="H228" s="24">
        <v>109.45</v>
      </c>
      <c r="I228" s="25" t="s">
        <v>36</v>
      </c>
      <c r="J228" s="24">
        <f t="shared" si="24"/>
        <v>497.52000000000004</v>
      </c>
      <c r="K228" s="31" t="s">
        <v>346</v>
      </c>
      <c r="L228" s="20">
        <v>2019</v>
      </c>
      <c r="M228" s="20">
        <v>5713</v>
      </c>
      <c r="N228" s="21" t="s">
        <v>527</v>
      </c>
      <c r="O228" s="23" t="s">
        <v>330</v>
      </c>
      <c r="P228" s="21" t="s">
        <v>331</v>
      </c>
      <c r="Q228" s="23" t="s">
        <v>42</v>
      </c>
      <c r="R228" s="20">
        <v>1570</v>
      </c>
      <c r="S228" s="20">
        <v>6</v>
      </c>
      <c r="T228" s="20">
        <v>1</v>
      </c>
      <c r="U228" s="26">
        <v>2019</v>
      </c>
      <c r="V228" s="26">
        <v>167</v>
      </c>
      <c r="W228" s="20">
        <v>1221</v>
      </c>
      <c r="X228" s="21" t="s">
        <v>618</v>
      </c>
      <c r="Y228" s="32" t="s">
        <v>600</v>
      </c>
      <c r="Z228" s="32" t="s">
        <v>570</v>
      </c>
      <c r="AA228" s="33">
        <f t="shared" si="28"/>
        <v>7</v>
      </c>
      <c r="AB228" s="34">
        <f t="shared" si="25"/>
        <v>497.52000000000004</v>
      </c>
      <c r="AC228" s="35">
        <f t="shared" si="29"/>
        <v>3482.6400000000003</v>
      </c>
      <c r="AD228" s="36"/>
    </row>
    <row r="229" spans="1:30">
      <c r="A229" s="20">
        <v>2019</v>
      </c>
      <c r="B229" s="20">
        <v>450</v>
      </c>
      <c r="C229" s="21" t="s">
        <v>556</v>
      </c>
      <c r="D229" s="30" t="s">
        <v>649</v>
      </c>
      <c r="E229" s="21" t="s">
        <v>572</v>
      </c>
      <c r="F229" s="23" t="s">
        <v>650</v>
      </c>
      <c r="G229" s="24">
        <v>667.83</v>
      </c>
      <c r="H229" s="24">
        <v>120.43</v>
      </c>
      <c r="I229" s="25" t="s">
        <v>36</v>
      </c>
      <c r="J229" s="24">
        <f t="shared" si="24"/>
        <v>547.40000000000009</v>
      </c>
      <c r="K229" s="31" t="s">
        <v>346</v>
      </c>
      <c r="L229" s="20">
        <v>2019</v>
      </c>
      <c r="M229" s="20">
        <v>5744</v>
      </c>
      <c r="N229" s="21" t="s">
        <v>527</v>
      </c>
      <c r="O229" s="23" t="s">
        <v>330</v>
      </c>
      <c r="P229" s="21" t="s">
        <v>331</v>
      </c>
      <c r="Q229" s="23" t="s">
        <v>42</v>
      </c>
      <c r="R229" s="20">
        <v>1680</v>
      </c>
      <c r="S229" s="20">
        <v>6</v>
      </c>
      <c r="T229" s="20">
        <v>1</v>
      </c>
      <c r="U229" s="26">
        <v>2019</v>
      </c>
      <c r="V229" s="26">
        <v>168</v>
      </c>
      <c r="W229" s="20">
        <v>1222</v>
      </c>
      <c r="X229" s="21" t="s">
        <v>618</v>
      </c>
      <c r="Y229" s="32" t="s">
        <v>600</v>
      </c>
      <c r="Z229" s="32" t="s">
        <v>570</v>
      </c>
      <c r="AA229" s="33">
        <f t="shared" si="28"/>
        <v>7</v>
      </c>
      <c r="AB229" s="34">
        <f t="shared" si="25"/>
        <v>547.40000000000009</v>
      </c>
      <c r="AC229" s="35">
        <f t="shared" si="29"/>
        <v>3831.8000000000006</v>
      </c>
      <c r="AD229" s="36"/>
    </row>
    <row r="230" spans="1:30">
      <c r="A230" s="20">
        <v>2019</v>
      </c>
      <c r="B230" s="20">
        <v>451</v>
      </c>
      <c r="C230" s="21" t="s">
        <v>556</v>
      </c>
      <c r="D230" s="30" t="s">
        <v>651</v>
      </c>
      <c r="E230" s="21" t="s">
        <v>572</v>
      </c>
      <c r="F230" s="23" t="s">
        <v>652</v>
      </c>
      <c r="G230" s="24">
        <v>55.49</v>
      </c>
      <c r="H230" s="24">
        <v>10.01</v>
      </c>
      <c r="I230" s="25" t="s">
        <v>36</v>
      </c>
      <c r="J230" s="24">
        <f t="shared" si="24"/>
        <v>45.480000000000004</v>
      </c>
      <c r="K230" s="31" t="s">
        <v>346</v>
      </c>
      <c r="L230" s="20">
        <v>2019</v>
      </c>
      <c r="M230" s="20">
        <v>5748</v>
      </c>
      <c r="N230" s="21" t="s">
        <v>527</v>
      </c>
      <c r="O230" s="23" t="s">
        <v>330</v>
      </c>
      <c r="P230" s="21" t="s">
        <v>331</v>
      </c>
      <c r="Q230" s="23" t="s">
        <v>42</v>
      </c>
      <c r="R230" s="20">
        <v>2010</v>
      </c>
      <c r="S230" s="20">
        <v>8</v>
      </c>
      <c r="T230" s="20">
        <v>1</v>
      </c>
      <c r="U230" s="26">
        <v>2019</v>
      </c>
      <c r="V230" s="26">
        <v>170</v>
      </c>
      <c r="W230" s="20">
        <v>1223</v>
      </c>
      <c r="X230" s="21" t="s">
        <v>618</v>
      </c>
      <c r="Y230" s="32" t="s">
        <v>600</v>
      </c>
      <c r="Z230" s="32" t="s">
        <v>570</v>
      </c>
      <c r="AA230" s="33">
        <f t="shared" si="28"/>
        <v>7</v>
      </c>
      <c r="AB230" s="34">
        <f t="shared" si="25"/>
        <v>45.480000000000004</v>
      </c>
      <c r="AC230" s="35">
        <f t="shared" si="29"/>
        <v>318.36</v>
      </c>
      <c r="AD230" s="36"/>
    </row>
    <row r="231" spans="1:30">
      <c r="A231" s="20">
        <v>2019</v>
      </c>
      <c r="B231" s="20">
        <v>451</v>
      </c>
      <c r="C231" s="21" t="s">
        <v>556</v>
      </c>
      <c r="D231" s="30" t="s">
        <v>651</v>
      </c>
      <c r="E231" s="21" t="s">
        <v>572</v>
      </c>
      <c r="F231" s="23" t="s">
        <v>652</v>
      </c>
      <c r="G231" s="24">
        <v>597.36</v>
      </c>
      <c r="H231" s="24">
        <v>107.72</v>
      </c>
      <c r="I231" s="25" t="s">
        <v>36</v>
      </c>
      <c r="J231" s="24">
        <f t="shared" si="24"/>
        <v>489.64</v>
      </c>
      <c r="K231" s="31" t="s">
        <v>346</v>
      </c>
      <c r="L231" s="20">
        <v>2019</v>
      </c>
      <c r="M231" s="20">
        <v>5748</v>
      </c>
      <c r="N231" s="21" t="s">
        <v>527</v>
      </c>
      <c r="O231" s="23" t="s">
        <v>330</v>
      </c>
      <c r="P231" s="21" t="s">
        <v>331</v>
      </c>
      <c r="Q231" s="23" t="s">
        <v>42</v>
      </c>
      <c r="R231" s="20">
        <v>2010</v>
      </c>
      <c r="S231" s="20">
        <v>8</v>
      </c>
      <c r="T231" s="20">
        <v>1</v>
      </c>
      <c r="U231" s="26">
        <v>2019</v>
      </c>
      <c r="V231" s="26">
        <v>170</v>
      </c>
      <c r="W231" s="20">
        <v>1224</v>
      </c>
      <c r="X231" s="21" t="s">
        <v>618</v>
      </c>
      <c r="Y231" s="32" t="s">
        <v>600</v>
      </c>
      <c r="Z231" s="32" t="s">
        <v>570</v>
      </c>
      <c r="AA231" s="33">
        <f t="shared" si="28"/>
        <v>7</v>
      </c>
      <c r="AB231" s="34">
        <f t="shared" si="25"/>
        <v>489.64</v>
      </c>
      <c r="AC231" s="35">
        <f t="shared" si="29"/>
        <v>3427.48</v>
      </c>
      <c r="AD231" s="36"/>
    </row>
    <row r="232" spans="1:30">
      <c r="A232" s="20">
        <v>2019</v>
      </c>
      <c r="B232" s="20">
        <v>452</v>
      </c>
      <c r="C232" s="21" t="s">
        <v>556</v>
      </c>
      <c r="D232" s="30" t="s">
        <v>653</v>
      </c>
      <c r="E232" s="21" t="s">
        <v>572</v>
      </c>
      <c r="F232" s="23" t="s">
        <v>654</v>
      </c>
      <c r="G232" s="24">
        <v>82.81</v>
      </c>
      <c r="H232" s="24">
        <v>14.93</v>
      </c>
      <c r="I232" s="25" t="s">
        <v>36</v>
      </c>
      <c r="J232" s="24">
        <f t="shared" si="24"/>
        <v>67.88</v>
      </c>
      <c r="K232" s="31" t="s">
        <v>346</v>
      </c>
      <c r="L232" s="20">
        <v>2019</v>
      </c>
      <c r="M232" s="20">
        <v>5720</v>
      </c>
      <c r="N232" s="21" t="s">
        <v>527</v>
      </c>
      <c r="O232" s="23" t="s">
        <v>330</v>
      </c>
      <c r="P232" s="21" t="s">
        <v>331</v>
      </c>
      <c r="Q232" s="23" t="s">
        <v>42</v>
      </c>
      <c r="R232" s="20">
        <v>2120</v>
      </c>
      <c r="S232" s="20">
        <v>6</v>
      </c>
      <c r="T232" s="20">
        <v>1</v>
      </c>
      <c r="U232" s="26">
        <v>2019</v>
      </c>
      <c r="V232" s="26">
        <v>171</v>
      </c>
      <c r="W232" s="20">
        <v>1225</v>
      </c>
      <c r="X232" s="21" t="s">
        <v>618</v>
      </c>
      <c r="Y232" s="32" t="s">
        <v>600</v>
      </c>
      <c r="Z232" s="32" t="s">
        <v>570</v>
      </c>
      <c r="AA232" s="33">
        <f t="shared" si="28"/>
        <v>7</v>
      </c>
      <c r="AB232" s="34">
        <f t="shared" si="25"/>
        <v>67.88</v>
      </c>
      <c r="AC232" s="35">
        <f t="shared" si="29"/>
        <v>475.15999999999997</v>
      </c>
      <c r="AD232" s="36"/>
    </row>
    <row r="233" spans="1:30">
      <c r="A233" s="20">
        <v>2019</v>
      </c>
      <c r="B233" s="20">
        <v>453</v>
      </c>
      <c r="C233" s="21" t="s">
        <v>556</v>
      </c>
      <c r="D233" s="30" t="s">
        <v>655</v>
      </c>
      <c r="E233" s="21" t="s">
        <v>572</v>
      </c>
      <c r="F233" s="23" t="s">
        <v>656</v>
      </c>
      <c r="G233" s="24">
        <v>89.05</v>
      </c>
      <c r="H233" s="24">
        <v>16.059999999999999</v>
      </c>
      <c r="I233" s="25" t="s">
        <v>36</v>
      </c>
      <c r="J233" s="24">
        <f t="shared" si="24"/>
        <v>72.989999999999995</v>
      </c>
      <c r="K233" s="31" t="s">
        <v>346</v>
      </c>
      <c r="L233" s="20">
        <v>2019</v>
      </c>
      <c r="M233" s="20">
        <v>5760</v>
      </c>
      <c r="N233" s="21" t="s">
        <v>527</v>
      </c>
      <c r="O233" s="23" t="s">
        <v>330</v>
      </c>
      <c r="P233" s="21" t="s">
        <v>331</v>
      </c>
      <c r="Q233" s="23" t="s">
        <v>42</v>
      </c>
      <c r="R233" s="20">
        <v>2890</v>
      </c>
      <c r="S233" s="20">
        <v>2</v>
      </c>
      <c r="T233" s="20">
        <v>1</v>
      </c>
      <c r="U233" s="26">
        <v>2019</v>
      </c>
      <c r="V233" s="26">
        <v>178</v>
      </c>
      <c r="W233" s="20">
        <v>1234</v>
      </c>
      <c r="X233" s="21" t="s">
        <v>618</v>
      </c>
      <c r="Y233" s="32" t="s">
        <v>600</v>
      </c>
      <c r="Z233" s="32" t="s">
        <v>570</v>
      </c>
      <c r="AA233" s="33">
        <f t="shared" si="28"/>
        <v>7</v>
      </c>
      <c r="AB233" s="34">
        <f t="shared" si="25"/>
        <v>72.989999999999995</v>
      </c>
      <c r="AC233" s="35">
        <f t="shared" si="29"/>
        <v>510.92999999999995</v>
      </c>
      <c r="AD233" s="36"/>
    </row>
    <row r="234" spans="1:30">
      <c r="A234" s="20">
        <v>2019</v>
      </c>
      <c r="B234" s="20">
        <v>454</v>
      </c>
      <c r="C234" s="21" t="s">
        <v>556</v>
      </c>
      <c r="D234" s="30" t="s">
        <v>657</v>
      </c>
      <c r="E234" s="21" t="s">
        <v>572</v>
      </c>
      <c r="F234" s="23" t="s">
        <v>658</v>
      </c>
      <c r="G234" s="24">
        <v>60.77</v>
      </c>
      <c r="H234" s="24">
        <v>10.96</v>
      </c>
      <c r="I234" s="25" t="s">
        <v>36</v>
      </c>
      <c r="J234" s="24">
        <f t="shared" si="24"/>
        <v>49.81</v>
      </c>
      <c r="K234" s="31" t="s">
        <v>346</v>
      </c>
      <c r="L234" s="20">
        <v>2019</v>
      </c>
      <c r="M234" s="20">
        <v>5759</v>
      </c>
      <c r="N234" s="21" t="s">
        <v>527</v>
      </c>
      <c r="O234" s="23" t="s">
        <v>330</v>
      </c>
      <c r="P234" s="21" t="s">
        <v>331</v>
      </c>
      <c r="Q234" s="23" t="s">
        <v>42</v>
      </c>
      <c r="R234" s="20">
        <v>2890</v>
      </c>
      <c r="S234" s="20">
        <v>2</v>
      </c>
      <c r="T234" s="20">
        <v>1</v>
      </c>
      <c r="U234" s="26">
        <v>2019</v>
      </c>
      <c r="V234" s="26">
        <v>178</v>
      </c>
      <c r="W234" s="20">
        <v>1234</v>
      </c>
      <c r="X234" s="21" t="s">
        <v>618</v>
      </c>
      <c r="Y234" s="32" t="s">
        <v>600</v>
      </c>
      <c r="Z234" s="32" t="s">
        <v>570</v>
      </c>
      <c r="AA234" s="33">
        <f t="shared" si="28"/>
        <v>7</v>
      </c>
      <c r="AB234" s="34">
        <f t="shared" si="25"/>
        <v>49.81</v>
      </c>
      <c r="AC234" s="35">
        <f t="shared" si="29"/>
        <v>348.67</v>
      </c>
      <c r="AD234" s="36"/>
    </row>
    <row r="235" spans="1:30">
      <c r="A235" s="20">
        <v>2019</v>
      </c>
      <c r="B235" s="20">
        <v>455</v>
      </c>
      <c r="C235" s="21" t="s">
        <v>556</v>
      </c>
      <c r="D235" s="30" t="s">
        <v>659</v>
      </c>
      <c r="E235" s="21" t="s">
        <v>572</v>
      </c>
      <c r="F235" s="23" t="s">
        <v>660</v>
      </c>
      <c r="G235" s="24">
        <v>66.319999999999993</v>
      </c>
      <c r="H235" s="24">
        <v>11.96</v>
      </c>
      <c r="I235" s="25" t="s">
        <v>36</v>
      </c>
      <c r="J235" s="24">
        <f t="shared" si="24"/>
        <v>54.359999999999992</v>
      </c>
      <c r="K235" s="31" t="s">
        <v>346</v>
      </c>
      <c r="L235" s="20">
        <v>2019</v>
      </c>
      <c r="M235" s="20">
        <v>5757</v>
      </c>
      <c r="N235" s="21" t="s">
        <v>527</v>
      </c>
      <c r="O235" s="23" t="s">
        <v>330</v>
      </c>
      <c r="P235" s="21" t="s">
        <v>331</v>
      </c>
      <c r="Q235" s="23" t="s">
        <v>42</v>
      </c>
      <c r="R235" s="20">
        <v>2890</v>
      </c>
      <c r="S235" s="20">
        <v>2</v>
      </c>
      <c r="T235" s="20">
        <v>1</v>
      </c>
      <c r="U235" s="26">
        <v>2019</v>
      </c>
      <c r="V235" s="26">
        <v>178</v>
      </c>
      <c r="W235" s="20">
        <v>1234</v>
      </c>
      <c r="X235" s="21" t="s">
        <v>618</v>
      </c>
      <c r="Y235" s="32" t="s">
        <v>600</v>
      </c>
      <c r="Z235" s="32" t="s">
        <v>570</v>
      </c>
      <c r="AA235" s="33">
        <f t="shared" si="28"/>
        <v>7</v>
      </c>
      <c r="AB235" s="34">
        <f t="shared" si="25"/>
        <v>54.359999999999992</v>
      </c>
      <c r="AC235" s="35">
        <f t="shared" si="29"/>
        <v>380.51999999999992</v>
      </c>
      <c r="AD235" s="36"/>
    </row>
    <row r="236" spans="1:30">
      <c r="A236" s="20">
        <v>2019</v>
      </c>
      <c r="B236" s="20">
        <v>456</v>
      </c>
      <c r="C236" s="21" t="s">
        <v>556</v>
      </c>
      <c r="D236" s="30" t="s">
        <v>661</v>
      </c>
      <c r="E236" s="21" t="s">
        <v>572</v>
      </c>
      <c r="F236" s="23" t="s">
        <v>662</v>
      </c>
      <c r="G236" s="24">
        <v>97.31</v>
      </c>
      <c r="H236" s="24">
        <v>17.55</v>
      </c>
      <c r="I236" s="25" t="s">
        <v>36</v>
      </c>
      <c r="J236" s="24">
        <f t="shared" si="24"/>
        <v>79.760000000000005</v>
      </c>
      <c r="K236" s="31" t="s">
        <v>346</v>
      </c>
      <c r="L236" s="20">
        <v>2019</v>
      </c>
      <c r="M236" s="20">
        <v>5756</v>
      </c>
      <c r="N236" s="21" t="s">
        <v>527</v>
      </c>
      <c r="O236" s="23" t="s">
        <v>330</v>
      </c>
      <c r="P236" s="21" t="s">
        <v>331</v>
      </c>
      <c r="Q236" s="23" t="s">
        <v>42</v>
      </c>
      <c r="R236" s="20">
        <v>2890</v>
      </c>
      <c r="S236" s="20">
        <v>2</v>
      </c>
      <c r="T236" s="20">
        <v>1</v>
      </c>
      <c r="U236" s="26">
        <v>2019</v>
      </c>
      <c r="V236" s="26">
        <v>178</v>
      </c>
      <c r="W236" s="20">
        <v>1234</v>
      </c>
      <c r="X236" s="21" t="s">
        <v>618</v>
      </c>
      <c r="Y236" s="32" t="s">
        <v>600</v>
      </c>
      <c r="Z236" s="32" t="s">
        <v>570</v>
      </c>
      <c r="AA236" s="33">
        <f t="shared" si="28"/>
        <v>7</v>
      </c>
      <c r="AB236" s="34">
        <f t="shared" si="25"/>
        <v>79.760000000000005</v>
      </c>
      <c r="AC236" s="35">
        <f t="shared" si="29"/>
        <v>558.32000000000005</v>
      </c>
      <c r="AD236" s="36"/>
    </row>
    <row r="237" spans="1:30">
      <c r="A237" s="20">
        <v>2019</v>
      </c>
      <c r="B237" s="20">
        <v>457</v>
      </c>
      <c r="C237" s="21" t="s">
        <v>556</v>
      </c>
      <c r="D237" s="30" t="s">
        <v>663</v>
      </c>
      <c r="E237" s="21" t="s">
        <v>572</v>
      </c>
      <c r="F237" s="23" t="s">
        <v>664</v>
      </c>
      <c r="G237" s="24">
        <v>412.56</v>
      </c>
      <c r="H237" s="24">
        <v>74.400000000000006</v>
      </c>
      <c r="I237" s="25" t="s">
        <v>36</v>
      </c>
      <c r="J237" s="24">
        <f t="shared" si="24"/>
        <v>338.15999999999997</v>
      </c>
      <c r="K237" s="31" t="s">
        <v>346</v>
      </c>
      <c r="L237" s="20">
        <v>2019</v>
      </c>
      <c r="M237" s="20">
        <v>5754</v>
      </c>
      <c r="N237" s="21" t="s">
        <v>527</v>
      </c>
      <c r="O237" s="23" t="s">
        <v>330</v>
      </c>
      <c r="P237" s="21" t="s">
        <v>331</v>
      </c>
      <c r="Q237" s="23" t="s">
        <v>42</v>
      </c>
      <c r="R237" s="20">
        <v>2890</v>
      </c>
      <c r="S237" s="20">
        <v>2</v>
      </c>
      <c r="T237" s="20">
        <v>1</v>
      </c>
      <c r="U237" s="26">
        <v>2019</v>
      </c>
      <c r="V237" s="26">
        <v>178</v>
      </c>
      <c r="W237" s="20">
        <v>1234</v>
      </c>
      <c r="X237" s="21" t="s">
        <v>618</v>
      </c>
      <c r="Y237" s="32" t="s">
        <v>600</v>
      </c>
      <c r="Z237" s="32" t="s">
        <v>570</v>
      </c>
      <c r="AA237" s="33">
        <f t="shared" si="28"/>
        <v>7</v>
      </c>
      <c r="AB237" s="34">
        <f t="shared" si="25"/>
        <v>338.15999999999997</v>
      </c>
      <c r="AC237" s="35">
        <f t="shared" si="29"/>
        <v>2367.12</v>
      </c>
      <c r="AD237" s="36"/>
    </row>
    <row r="238" spans="1:30">
      <c r="A238" s="20">
        <v>2019</v>
      </c>
      <c r="B238" s="20">
        <v>458</v>
      </c>
      <c r="C238" s="21" t="s">
        <v>556</v>
      </c>
      <c r="D238" s="30" t="s">
        <v>665</v>
      </c>
      <c r="E238" s="21" t="s">
        <v>572</v>
      </c>
      <c r="F238" s="23" t="s">
        <v>666</v>
      </c>
      <c r="G238" s="24">
        <v>170.5</v>
      </c>
      <c r="H238" s="24">
        <v>30.75</v>
      </c>
      <c r="I238" s="25" t="s">
        <v>36</v>
      </c>
      <c r="J238" s="24">
        <f t="shared" si="24"/>
        <v>139.75</v>
      </c>
      <c r="K238" s="31" t="s">
        <v>346</v>
      </c>
      <c r="L238" s="20">
        <v>2019</v>
      </c>
      <c r="M238" s="20">
        <v>5749</v>
      </c>
      <c r="N238" s="21" t="s">
        <v>527</v>
      </c>
      <c r="O238" s="23" t="s">
        <v>330</v>
      </c>
      <c r="P238" s="21" t="s">
        <v>331</v>
      </c>
      <c r="Q238" s="23" t="s">
        <v>42</v>
      </c>
      <c r="R238" s="20">
        <v>2890</v>
      </c>
      <c r="S238" s="20">
        <v>2</v>
      </c>
      <c r="T238" s="20">
        <v>1</v>
      </c>
      <c r="U238" s="26">
        <v>2019</v>
      </c>
      <c r="V238" s="26">
        <v>178</v>
      </c>
      <c r="W238" s="20">
        <v>1238</v>
      </c>
      <c r="X238" s="21" t="s">
        <v>618</v>
      </c>
      <c r="Y238" s="32" t="s">
        <v>600</v>
      </c>
      <c r="Z238" s="32" t="s">
        <v>570</v>
      </c>
      <c r="AA238" s="33">
        <f t="shared" si="28"/>
        <v>7</v>
      </c>
      <c r="AB238" s="34">
        <f t="shared" si="25"/>
        <v>139.75</v>
      </c>
      <c r="AC238" s="35">
        <f t="shared" si="29"/>
        <v>978.25</v>
      </c>
      <c r="AD238" s="36"/>
    </row>
    <row r="239" spans="1:30">
      <c r="A239" s="20">
        <v>2019</v>
      </c>
      <c r="B239" s="20">
        <v>459</v>
      </c>
      <c r="C239" s="21" t="s">
        <v>556</v>
      </c>
      <c r="D239" s="30" t="s">
        <v>667</v>
      </c>
      <c r="E239" s="21" t="s">
        <v>572</v>
      </c>
      <c r="F239" s="23" t="s">
        <v>668</v>
      </c>
      <c r="G239" s="24">
        <v>552.94000000000005</v>
      </c>
      <c r="H239" s="24">
        <v>99.71</v>
      </c>
      <c r="I239" s="25" t="s">
        <v>36</v>
      </c>
      <c r="J239" s="24">
        <f t="shared" si="24"/>
        <v>453.23000000000008</v>
      </c>
      <c r="K239" s="31" t="s">
        <v>669</v>
      </c>
      <c r="L239" s="20">
        <v>2019</v>
      </c>
      <c r="M239" s="20">
        <v>5747</v>
      </c>
      <c r="N239" s="21" t="s">
        <v>527</v>
      </c>
      <c r="O239" s="23" t="s">
        <v>330</v>
      </c>
      <c r="P239" s="21" t="s">
        <v>331</v>
      </c>
      <c r="Q239" s="23" t="s">
        <v>42</v>
      </c>
      <c r="R239" s="20">
        <v>2890</v>
      </c>
      <c r="S239" s="20">
        <v>2</v>
      </c>
      <c r="T239" s="20">
        <v>1</v>
      </c>
      <c r="U239" s="26">
        <v>2019</v>
      </c>
      <c r="V239" s="26">
        <v>393</v>
      </c>
      <c r="W239" s="20">
        <v>1256</v>
      </c>
      <c r="X239" s="21" t="s">
        <v>570</v>
      </c>
      <c r="Y239" s="32" t="s">
        <v>600</v>
      </c>
      <c r="Z239" s="32" t="s">
        <v>559</v>
      </c>
      <c r="AA239" s="33">
        <f t="shared" si="28"/>
        <v>8</v>
      </c>
      <c r="AB239" s="34">
        <f t="shared" si="25"/>
        <v>453.23000000000008</v>
      </c>
      <c r="AC239" s="35">
        <f t="shared" si="29"/>
        <v>3625.8400000000006</v>
      </c>
      <c r="AD239" s="36"/>
    </row>
    <row r="240" spans="1:30">
      <c r="A240" s="20">
        <v>2019</v>
      </c>
      <c r="B240" s="20">
        <v>460</v>
      </c>
      <c r="C240" s="21" t="s">
        <v>556</v>
      </c>
      <c r="D240" s="30" t="s">
        <v>670</v>
      </c>
      <c r="E240" s="21" t="s">
        <v>572</v>
      </c>
      <c r="F240" s="23" t="s">
        <v>671</v>
      </c>
      <c r="G240" s="24">
        <v>492.98</v>
      </c>
      <c r="H240" s="24">
        <v>88.9</v>
      </c>
      <c r="I240" s="25" t="s">
        <v>36</v>
      </c>
      <c r="J240" s="24">
        <f t="shared" si="24"/>
        <v>404.08000000000004</v>
      </c>
      <c r="K240" s="31" t="s">
        <v>346</v>
      </c>
      <c r="L240" s="20">
        <v>2019</v>
      </c>
      <c r="M240" s="20">
        <v>5746</v>
      </c>
      <c r="N240" s="21" t="s">
        <v>527</v>
      </c>
      <c r="O240" s="23" t="s">
        <v>330</v>
      </c>
      <c r="P240" s="21" t="s">
        <v>331</v>
      </c>
      <c r="Q240" s="23" t="s">
        <v>42</v>
      </c>
      <c r="R240" s="20">
        <v>2890</v>
      </c>
      <c r="S240" s="20">
        <v>2</v>
      </c>
      <c r="T240" s="20">
        <v>1</v>
      </c>
      <c r="U240" s="26">
        <v>2019</v>
      </c>
      <c r="V240" s="26">
        <v>178</v>
      </c>
      <c r="W240" s="20">
        <v>1238</v>
      </c>
      <c r="X240" s="21" t="s">
        <v>618</v>
      </c>
      <c r="Y240" s="32" t="s">
        <v>600</v>
      </c>
      <c r="Z240" s="32" t="s">
        <v>570</v>
      </c>
      <c r="AA240" s="33">
        <f t="shared" si="28"/>
        <v>7</v>
      </c>
      <c r="AB240" s="34">
        <f t="shared" si="25"/>
        <v>404.08000000000004</v>
      </c>
      <c r="AC240" s="35">
        <f t="shared" si="29"/>
        <v>2828.5600000000004</v>
      </c>
      <c r="AD240" s="36"/>
    </row>
    <row r="241" spans="1:30">
      <c r="A241" s="20">
        <v>2019</v>
      </c>
      <c r="B241" s="20">
        <v>461</v>
      </c>
      <c r="C241" s="21" t="s">
        <v>556</v>
      </c>
      <c r="D241" s="30" t="s">
        <v>672</v>
      </c>
      <c r="E241" s="21" t="s">
        <v>572</v>
      </c>
      <c r="F241" s="23" t="s">
        <v>673</v>
      </c>
      <c r="G241" s="24">
        <v>115.14</v>
      </c>
      <c r="H241" s="24">
        <v>20.76</v>
      </c>
      <c r="I241" s="25" t="s">
        <v>36</v>
      </c>
      <c r="J241" s="24">
        <f t="shared" si="24"/>
        <v>94.38</v>
      </c>
      <c r="K241" s="31" t="s">
        <v>346</v>
      </c>
      <c r="L241" s="20">
        <v>2019</v>
      </c>
      <c r="M241" s="20">
        <v>5745</v>
      </c>
      <c r="N241" s="21" t="s">
        <v>527</v>
      </c>
      <c r="O241" s="23" t="s">
        <v>330</v>
      </c>
      <c r="P241" s="21" t="s">
        <v>331</v>
      </c>
      <c r="Q241" s="23" t="s">
        <v>42</v>
      </c>
      <c r="R241" s="20">
        <v>2890</v>
      </c>
      <c r="S241" s="20">
        <v>2</v>
      </c>
      <c r="T241" s="20">
        <v>1</v>
      </c>
      <c r="U241" s="26">
        <v>2019</v>
      </c>
      <c r="V241" s="26">
        <v>178</v>
      </c>
      <c r="W241" s="20">
        <v>1235</v>
      </c>
      <c r="X241" s="21" t="s">
        <v>618</v>
      </c>
      <c r="Y241" s="32" t="s">
        <v>600</v>
      </c>
      <c r="Z241" s="32" t="s">
        <v>570</v>
      </c>
      <c r="AA241" s="33">
        <f t="shared" si="28"/>
        <v>7</v>
      </c>
      <c r="AB241" s="34">
        <f t="shared" si="25"/>
        <v>94.38</v>
      </c>
      <c r="AC241" s="35">
        <f t="shared" si="29"/>
        <v>660.66</v>
      </c>
      <c r="AD241" s="36"/>
    </row>
    <row r="242" spans="1:30">
      <c r="A242" s="20">
        <v>2019</v>
      </c>
      <c r="B242" s="20">
        <v>462</v>
      </c>
      <c r="C242" s="21" t="s">
        <v>556</v>
      </c>
      <c r="D242" s="30" t="s">
        <v>674</v>
      </c>
      <c r="E242" s="21" t="s">
        <v>572</v>
      </c>
      <c r="F242" s="23" t="s">
        <v>675</v>
      </c>
      <c r="G242" s="24">
        <v>0.48</v>
      </c>
      <c r="H242" s="24">
        <v>0.09</v>
      </c>
      <c r="I242" s="25" t="s">
        <v>36</v>
      </c>
      <c r="J242" s="24">
        <f t="shared" si="24"/>
        <v>0.39</v>
      </c>
      <c r="K242" s="31" t="s">
        <v>346</v>
      </c>
      <c r="L242" s="20">
        <v>2019</v>
      </c>
      <c r="M242" s="20">
        <v>5743</v>
      </c>
      <c r="N242" s="21" t="s">
        <v>527</v>
      </c>
      <c r="O242" s="23" t="s">
        <v>330</v>
      </c>
      <c r="P242" s="21" t="s">
        <v>331</v>
      </c>
      <c r="Q242" s="23" t="s">
        <v>42</v>
      </c>
      <c r="R242" s="20">
        <v>2890</v>
      </c>
      <c r="S242" s="20">
        <v>2</v>
      </c>
      <c r="T242" s="20">
        <v>1</v>
      </c>
      <c r="U242" s="26">
        <v>2019</v>
      </c>
      <c r="V242" s="26">
        <v>178</v>
      </c>
      <c r="W242" s="20">
        <v>1235</v>
      </c>
      <c r="X242" s="21" t="s">
        <v>618</v>
      </c>
      <c r="Y242" s="32" t="s">
        <v>600</v>
      </c>
      <c r="Z242" s="32" t="s">
        <v>570</v>
      </c>
      <c r="AA242" s="33">
        <f t="shared" si="28"/>
        <v>7</v>
      </c>
      <c r="AB242" s="34">
        <f t="shared" si="25"/>
        <v>0.39</v>
      </c>
      <c r="AC242" s="35">
        <f t="shared" si="29"/>
        <v>2.73</v>
      </c>
      <c r="AD242" s="36"/>
    </row>
    <row r="243" spans="1:30">
      <c r="A243" s="20">
        <v>2019</v>
      </c>
      <c r="B243" s="20">
        <v>463</v>
      </c>
      <c r="C243" s="21" t="s">
        <v>556</v>
      </c>
      <c r="D243" s="30" t="s">
        <v>676</v>
      </c>
      <c r="E243" s="21" t="s">
        <v>572</v>
      </c>
      <c r="F243" s="23" t="s">
        <v>677</v>
      </c>
      <c r="G243" s="24">
        <v>286.36</v>
      </c>
      <c r="H243" s="24">
        <v>51.64</v>
      </c>
      <c r="I243" s="25" t="s">
        <v>36</v>
      </c>
      <c r="J243" s="24">
        <f t="shared" si="24"/>
        <v>234.72000000000003</v>
      </c>
      <c r="K243" s="31" t="s">
        <v>346</v>
      </c>
      <c r="L243" s="20">
        <v>2019</v>
      </c>
      <c r="M243" s="20">
        <v>5741</v>
      </c>
      <c r="N243" s="21" t="s">
        <v>527</v>
      </c>
      <c r="O243" s="23" t="s">
        <v>330</v>
      </c>
      <c r="P243" s="21" t="s">
        <v>331</v>
      </c>
      <c r="Q243" s="23" t="s">
        <v>42</v>
      </c>
      <c r="R243" s="20">
        <v>2890</v>
      </c>
      <c r="S243" s="20">
        <v>2</v>
      </c>
      <c r="T243" s="20">
        <v>1</v>
      </c>
      <c r="U243" s="26">
        <v>2019</v>
      </c>
      <c r="V243" s="26">
        <v>178</v>
      </c>
      <c r="W243" s="20">
        <v>1235</v>
      </c>
      <c r="X243" s="21" t="s">
        <v>618</v>
      </c>
      <c r="Y243" s="32" t="s">
        <v>600</v>
      </c>
      <c r="Z243" s="32" t="s">
        <v>570</v>
      </c>
      <c r="AA243" s="33">
        <f t="shared" si="28"/>
        <v>7</v>
      </c>
      <c r="AB243" s="34">
        <f t="shared" si="25"/>
        <v>234.72000000000003</v>
      </c>
      <c r="AC243" s="35">
        <f t="shared" si="29"/>
        <v>1643.0400000000002</v>
      </c>
      <c r="AD243" s="36"/>
    </row>
    <row r="244" spans="1:30">
      <c r="A244" s="20">
        <v>2019</v>
      </c>
      <c r="B244" s="20">
        <v>464</v>
      </c>
      <c r="C244" s="21" t="s">
        <v>556</v>
      </c>
      <c r="D244" s="30" t="s">
        <v>678</v>
      </c>
      <c r="E244" s="21" t="s">
        <v>572</v>
      </c>
      <c r="F244" s="23" t="s">
        <v>679</v>
      </c>
      <c r="G244" s="24">
        <v>515.38</v>
      </c>
      <c r="H244" s="24">
        <v>92.94</v>
      </c>
      <c r="I244" s="25" t="s">
        <v>36</v>
      </c>
      <c r="J244" s="24">
        <f t="shared" si="24"/>
        <v>422.44</v>
      </c>
      <c r="K244" s="31" t="s">
        <v>346</v>
      </c>
      <c r="L244" s="20">
        <v>2019</v>
      </c>
      <c r="M244" s="20">
        <v>5740</v>
      </c>
      <c r="N244" s="21" t="s">
        <v>527</v>
      </c>
      <c r="O244" s="23" t="s">
        <v>330</v>
      </c>
      <c r="P244" s="21" t="s">
        <v>331</v>
      </c>
      <c r="Q244" s="23" t="s">
        <v>42</v>
      </c>
      <c r="R244" s="20">
        <v>2890</v>
      </c>
      <c r="S244" s="20">
        <v>2</v>
      </c>
      <c r="T244" s="20">
        <v>1</v>
      </c>
      <c r="U244" s="26">
        <v>2019</v>
      </c>
      <c r="V244" s="26">
        <v>178</v>
      </c>
      <c r="W244" s="20">
        <v>1235</v>
      </c>
      <c r="X244" s="21" t="s">
        <v>618</v>
      </c>
      <c r="Y244" s="32" t="s">
        <v>600</v>
      </c>
      <c r="Z244" s="32" t="s">
        <v>570</v>
      </c>
      <c r="AA244" s="33">
        <f t="shared" si="28"/>
        <v>7</v>
      </c>
      <c r="AB244" s="34">
        <f t="shared" si="25"/>
        <v>422.44</v>
      </c>
      <c r="AC244" s="35">
        <f t="shared" si="29"/>
        <v>2957.08</v>
      </c>
      <c r="AD244" s="36"/>
    </row>
    <row r="245" spans="1:30">
      <c r="A245" s="20">
        <v>2019</v>
      </c>
      <c r="B245" s="20">
        <v>465</v>
      </c>
      <c r="C245" s="21" t="s">
        <v>556</v>
      </c>
      <c r="D245" s="30" t="s">
        <v>680</v>
      </c>
      <c r="E245" s="21" t="s">
        <v>572</v>
      </c>
      <c r="F245" s="23" t="s">
        <v>681</v>
      </c>
      <c r="G245" s="24">
        <v>384</v>
      </c>
      <c r="H245" s="24">
        <v>69.25</v>
      </c>
      <c r="I245" s="25" t="s">
        <v>36</v>
      </c>
      <c r="J245" s="24">
        <f t="shared" si="24"/>
        <v>314.75</v>
      </c>
      <c r="K245" s="31" t="s">
        <v>346</v>
      </c>
      <c r="L245" s="20">
        <v>2019</v>
      </c>
      <c r="M245" s="20">
        <v>5738</v>
      </c>
      <c r="N245" s="21" t="s">
        <v>527</v>
      </c>
      <c r="O245" s="23" t="s">
        <v>330</v>
      </c>
      <c r="P245" s="21" t="s">
        <v>331</v>
      </c>
      <c r="Q245" s="23" t="s">
        <v>42</v>
      </c>
      <c r="R245" s="20">
        <v>2890</v>
      </c>
      <c r="S245" s="20">
        <v>2</v>
      </c>
      <c r="T245" s="20">
        <v>1</v>
      </c>
      <c r="U245" s="26">
        <v>2019</v>
      </c>
      <c r="V245" s="26">
        <v>178</v>
      </c>
      <c r="W245" s="20">
        <v>1235</v>
      </c>
      <c r="X245" s="21" t="s">
        <v>618</v>
      </c>
      <c r="Y245" s="32" t="s">
        <v>600</v>
      </c>
      <c r="Z245" s="32" t="s">
        <v>570</v>
      </c>
      <c r="AA245" s="33">
        <f t="shared" si="28"/>
        <v>7</v>
      </c>
      <c r="AB245" s="34">
        <f t="shared" si="25"/>
        <v>314.75</v>
      </c>
      <c r="AC245" s="35">
        <f t="shared" si="29"/>
        <v>2203.25</v>
      </c>
      <c r="AD245" s="36"/>
    </row>
    <row r="246" spans="1:30">
      <c r="A246" s="20">
        <v>2019</v>
      </c>
      <c r="B246" s="20">
        <v>466</v>
      </c>
      <c r="C246" s="21" t="s">
        <v>556</v>
      </c>
      <c r="D246" s="30" t="s">
        <v>682</v>
      </c>
      <c r="E246" s="21" t="s">
        <v>572</v>
      </c>
      <c r="F246" s="23" t="s">
        <v>683</v>
      </c>
      <c r="G246" s="24">
        <v>1227.56</v>
      </c>
      <c r="H246" s="24">
        <v>221.36</v>
      </c>
      <c r="I246" s="25" t="s">
        <v>36</v>
      </c>
      <c r="J246" s="24">
        <f t="shared" si="24"/>
        <v>1006.1999999999999</v>
      </c>
      <c r="K246" s="31" t="s">
        <v>669</v>
      </c>
      <c r="L246" s="20">
        <v>2019</v>
      </c>
      <c r="M246" s="20">
        <v>5737</v>
      </c>
      <c r="N246" s="21" t="s">
        <v>527</v>
      </c>
      <c r="O246" s="23" t="s">
        <v>330</v>
      </c>
      <c r="P246" s="21" t="s">
        <v>331</v>
      </c>
      <c r="Q246" s="23" t="s">
        <v>42</v>
      </c>
      <c r="R246" s="20">
        <v>2890</v>
      </c>
      <c r="S246" s="20">
        <v>2</v>
      </c>
      <c r="T246" s="20">
        <v>1</v>
      </c>
      <c r="U246" s="26">
        <v>2019</v>
      </c>
      <c r="V246" s="26">
        <v>393</v>
      </c>
      <c r="W246" s="20">
        <v>1256</v>
      </c>
      <c r="X246" s="21" t="s">
        <v>570</v>
      </c>
      <c r="Y246" s="32" t="s">
        <v>600</v>
      </c>
      <c r="Z246" s="32" t="s">
        <v>559</v>
      </c>
      <c r="AA246" s="33">
        <f t="shared" si="28"/>
        <v>8</v>
      </c>
      <c r="AB246" s="34">
        <f t="shared" si="25"/>
        <v>1006.1999999999999</v>
      </c>
      <c r="AC246" s="35">
        <f t="shared" si="29"/>
        <v>8049.5999999999995</v>
      </c>
      <c r="AD246" s="36"/>
    </row>
    <row r="247" spans="1:30">
      <c r="A247" s="20">
        <v>2019</v>
      </c>
      <c r="B247" s="20">
        <v>467</v>
      </c>
      <c r="C247" s="21" t="s">
        <v>556</v>
      </c>
      <c r="D247" s="30" t="s">
        <v>684</v>
      </c>
      <c r="E247" s="21" t="s">
        <v>572</v>
      </c>
      <c r="F247" s="23" t="s">
        <v>685</v>
      </c>
      <c r="G247" s="24">
        <v>192.72</v>
      </c>
      <c r="H247" s="24">
        <v>34.75</v>
      </c>
      <c r="I247" s="25" t="s">
        <v>36</v>
      </c>
      <c r="J247" s="24">
        <f t="shared" si="24"/>
        <v>157.97</v>
      </c>
      <c r="K247" s="31" t="s">
        <v>346</v>
      </c>
      <c r="L247" s="20">
        <v>2019</v>
      </c>
      <c r="M247" s="20">
        <v>5735</v>
      </c>
      <c r="N247" s="21" t="s">
        <v>527</v>
      </c>
      <c r="O247" s="23" t="s">
        <v>330</v>
      </c>
      <c r="P247" s="21" t="s">
        <v>331</v>
      </c>
      <c r="Q247" s="23" t="s">
        <v>42</v>
      </c>
      <c r="R247" s="20">
        <v>2890</v>
      </c>
      <c r="S247" s="20">
        <v>2</v>
      </c>
      <c r="T247" s="20">
        <v>1</v>
      </c>
      <c r="U247" s="26">
        <v>2019</v>
      </c>
      <c r="V247" s="26">
        <v>178</v>
      </c>
      <c r="W247" s="20">
        <v>1236</v>
      </c>
      <c r="X247" s="21" t="s">
        <v>618</v>
      </c>
      <c r="Y247" s="32" t="s">
        <v>600</v>
      </c>
      <c r="Z247" s="32" t="s">
        <v>570</v>
      </c>
      <c r="AA247" s="33">
        <f t="shared" si="28"/>
        <v>7</v>
      </c>
      <c r="AB247" s="34">
        <f t="shared" si="25"/>
        <v>157.97</v>
      </c>
      <c r="AC247" s="35">
        <f t="shared" si="29"/>
        <v>1105.79</v>
      </c>
      <c r="AD247" s="36"/>
    </row>
    <row r="248" spans="1:30">
      <c r="A248" s="20">
        <v>2019</v>
      </c>
      <c r="B248" s="20">
        <v>468</v>
      </c>
      <c r="C248" s="21" t="s">
        <v>556</v>
      </c>
      <c r="D248" s="30" t="s">
        <v>686</v>
      </c>
      <c r="E248" s="21" t="s">
        <v>572</v>
      </c>
      <c r="F248" s="23" t="s">
        <v>687</v>
      </c>
      <c r="G248" s="24">
        <v>149.34</v>
      </c>
      <c r="H248" s="24">
        <v>26.93</v>
      </c>
      <c r="I248" s="25" t="s">
        <v>36</v>
      </c>
      <c r="J248" s="24">
        <f t="shared" si="24"/>
        <v>122.41</v>
      </c>
      <c r="K248" s="31" t="s">
        <v>346</v>
      </c>
      <c r="L248" s="20">
        <v>2019</v>
      </c>
      <c r="M248" s="20">
        <v>5734</v>
      </c>
      <c r="N248" s="21" t="s">
        <v>527</v>
      </c>
      <c r="O248" s="23" t="s">
        <v>330</v>
      </c>
      <c r="P248" s="21" t="s">
        <v>331</v>
      </c>
      <c r="Q248" s="23" t="s">
        <v>42</v>
      </c>
      <c r="R248" s="20">
        <v>2890</v>
      </c>
      <c r="S248" s="20">
        <v>2</v>
      </c>
      <c r="T248" s="20">
        <v>1</v>
      </c>
      <c r="U248" s="26">
        <v>2019</v>
      </c>
      <c r="V248" s="26">
        <v>178</v>
      </c>
      <c r="W248" s="20">
        <v>1236</v>
      </c>
      <c r="X248" s="21" t="s">
        <v>618</v>
      </c>
      <c r="Y248" s="32" t="s">
        <v>600</v>
      </c>
      <c r="Z248" s="32" t="s">
        <v>570</v>
      </c>
      <c r="AA248" s="33">
        <f t="shared" si="28"/>
        <v>7</v>
      </c>
      <c r="AB248" s="34">
        <f t="shared" si="25"/>
        <v>122.41</v>
      </c>
      <c r="AC248" s="35">
        <f t="shared" si="29"/>
        <v>856.87</v>
      </c>
      <c r="AD248" s="36"/>
    </row>
    <row r="249" spans="1:30">
      <c r="A249" s="20">
        <v>2019</v>
      </c>
      <c r="B249" s="20">
        <v>469</v>
      </c>
      <c r="C249" s="21" t="s">
        <v>556</v>
      </c>
      <c r="D249" s="30" t="s">
        <v>688</v>
      </c>
      <c r="E249" s="21" t="s">
        <v>572</v>
      </c>
      <c r="F249" s="23" t="s">
        <v>689</v>
      </c>
      <c r="G249" s="24">
        <v>127.98</v>
      </c>
      <c r="H249" s="24">
        <v>23.08</v>
      </c>
      <c r="I249" s="25" t="s">
        <v>36</v>
      </c>
      <c r="J249" s="24">
        <f t="shared" si="24"/>
        <v>104.9</v>
      </c>
      <c r="K249" s="31" t="s">
        <v>346</v>
      </c>
      <c r="L249" s="20">
        <v>2019</v>
      </c>
      <c r="M249" s="20">
        <v>5732</v>
      </c>
      <c r="N249" s="21" t="s">
        <v>527</v>
      </c>
      <c r="O249" s="23" t="s">
        <v>330</v>
      </c>
      <c r="P249" s="21" t="s">
        <v>331</v>
      </c>
      <c r="Q249" s="23" t="s">
        <v>42</v>
      </c>
      <c r="R249" s="20">
        <v>2890</v>
      </c>
      <c r="S249" s="20">
        <v>2</v>
      </c>
      <c r="T249" s="20">
        <v>1</v>
      </c>
      <c r="U249" s="26">
        <v>2019</v>
      </c>
      <c r="V249" s="26">
        <v>178</v>
      </c>
      <c r="W249" s="20">
        <v>1236</v>
      </c>
      <c r="X249" s="21" t="s">
        <v>618</v>
      </c>
      <c r="Y249" s="32" t="s">
        <v>600</v>
      </c>
      <c r="Z249" s="32" t="s">
        <v>570</v>
      </c>
      <c r="AA249" s="33">
        <f t="shared" si="28"/>
        <v>7</v>
      </c>
      <c r="AB249" s="34">
        <f t="shared" si="25"/>
        <v>104.9</v>
      </c>
      <c r="AC249" s="35">
        <f t="shared" si="29"/>
        <v>734.30000000000007</v>
      </c>
      <c r="AD249" s="36"/>
    </row>
    <row r="250" spans="1:30">
      <c r="A250" s="20">
        <v>2019</v>
      </c>
      <c r="B250" s="20">
        <v>470</v>
      </c>
      <c r="C250" s="21" t="s">
        <v>556</v>
      </c>
      <c r="D250" s="30" t="s">
        <v>690</v>
      </c>
      <c r="E250" s="21" t="s">
        <v>572</v>
      </c>
      <c r="F250" s="23" t="s">
        <v>691</v>
      </c>
      <c r="G250" s="24">
        <v>762.26</v>
      </c>
      <c r="H250" s="24">
        <v>137.46</v>
      </c>
      <c r="I250" s="25" t="s">
        <v>36</v>
      </c>
      <c r="J250" s="24">
        <f t="shared" si="24"/>
        <v>624.79999999999995</v>
      </c>
      <c r="K250" s="31" t="s">
        <v>346</v>
      </c>
      <c r="L250" s="20">
        <v>2019</v>
      </c>
      <c r="M250" s="20">
        <v>5730</v>
      </c>
      <c r="N250" s="21" t="s">
        <v>527</v>
      </c>
      <c r="O250" s="23" t="s">
        <v>330</v>
      </c>
      <c r="P250" s="21" t="s">
        <v>331</v>
      </c>
      <c r="Q250" s="23" t="s">
        <v>42</v>
      </c>
      <c r="R250" s="20">
        <v>2890</v>
      </c>
      <c r="S250" s="20">
        <v>2</v>
      </c>
      <c r="T250" s="20">
        <v>1</v>
      </c>
      <c r="U250" s="26">
        <v>2019</v>
      </c>
      <c r="V250" s="26">
        <v>178</v>
      </c>
      <c r="W250" s="20">
        <v>1236</v>
      </c>
      <c r="X250" s="21" t="s">
        <v>618</v>
      </c>
      <c r="Y250" s="32" t="s">
        <v>600</v>
      </c>
      <c r="Z250" s="32" t="s">
        <v>570</v>
      </c>
      <c r="AA250" s="33">
        <f t="shared" si="28"/>
        <v>7</v>
      </c>
      <c r="AB250" s="34">
        <f t="shared" si="25"/>
        <v>624.79999999999995</v>
      </c>
      <c r="AC250" s="35">
        <f t="shared" si="29"/>
        <v>4373.5999999999995</v>
      </c>
      <c r="AD250" s="36"/>
    </row>
    <row r="251" spans="1:30">
      <c r="A251" s="20">
        <v>2019</v>
      </c>
      <c r="B251" s="20">
        <v>471</v>
      </c>
      <c r="C251" s="21" t="s">
        <v>556</v>
      </c>
      <c r="D251" s="30" t="s">
        <v>692</v>
      </c>
      <c r="E251" s="21" t="s">
        <v>572</v>
      </c>
      <c r="F251" s="23" t="s">
        <v>693</v>
      </c>
      <c r="G251" s="24">
        <v>146.94</v>
      </c>
      <c r="H251" s="24">
        <v>26.5</v>
      </c>
      <c r="I251" s="25" t="s">
        <v>36</v>
      </c>
      <c r="J251" s="24">
        <f t="shared" si="24"/>
        <v>120.44</v>
      </c>
      <c r="K251" s="31" t="s">
        <v>346</v>
      </c>
      <c r="L251" s="20">
        <v>2019</v>
      </c>
      <c r="M251" s="20">
        <v>5729</v>
      </c>
      <c r="N251" s="21" t="s">
        <v>527</v>
      </c>
      <c r="O251" s="23" t="s">
        <v>330</v>
      </c>
      <c r="P251" s="21" t="s">
        <v>331</v>
      </c>
      <c r="Q251" s="23" t="s">
        <v>42</v>
      </c>
      <c r="R251" s="20">
        <v>2890</v>
      </c>
      <c r="S251" s="20">
        <v>2</v>
      </c>
      <c r="T251" s="20">
        <v>1</v>
      </c>
      <c r="U251" s="26">
        <v>2019</v>
      </c>
      <c r="V251" s="26">
        <v>178</v>
      </c>
      <c r="W251" s="20">
        <v>1236</v>
      </c>
      <c r="X251" s="21" t="s">
        <v>618</v>
      </c>
      <c r="Y251" s="32" t="s">
        <v>600</v>
      </c>
      <c r="Z251" s="32" t="s">
        <v>570</v>
      </c>
      <c r="AA251" s="33">
        <f t="shared" si="28"/>
        <v>7</v>
      </c>
      <c r="AB251" s="34">
        <f t="shared" si="25"/>
        <v>120.44</v>
      </c>
      <c r="AC251" s="35">
        <f t="shared" si="29"/>
        <v>843.07999999999993</v>
      </c>
      <c r="AD251" s="36"/>
    </row>
    <row r="252" spans="1:30">
      <c r="A252" s="20">
        <v>2019</v>
      </c>
      <c r="B252" s="20">
        <v>472</v>
      </c>
      <c r="C252" s="21" t="s">
        <v>556</v>
      </c>
      <c r="D252" s="30" t="s">
        <v>694</v>
      </c>
      <c r="E252" s="21" t="s">
        <v>572</v>
      </c>
      <c r="F252" s="23" t="s">
        <v>695</v>
      </c>
      <c r="G252" s="24">
        <v>922.99</v>
      </c>
      <c r="H252" s="24">
        <v>166.44</v>
      </c>
      <c r="I252" s="25" t="s">
        <v>36</v>
      </c>
      <c r="J252" s="24">
        <f t="shared" si="24"/>
        <v>756.55</v>
      </c>
      <c r="K252" s="31" t="s">
        <v>346</v>
      </c>
      <c r="L252" s="20">
        <v>2019</v>
      </c>
      <c r="M252" s="20">
        <v>5728</v>
      </c>
      <c r="N252" s="21" t="s">
        <v>527</v>
      </c>
      <c r="O252" s="23" t="s">
        <v>330</v>
      </c>
      <c r="P252" s="21" t="s">
        <v>331</v>
      </c>
      <c r="Q252" s="23" t="s">
        <v>42</v>
      </c>
      <c r="R252" s="20">
        <v>2890</v>
      </c>
      <c r="S252" s="20">
        <v>2</v>
      </c>
      <c r="T252" s="20">
        <v>1</v>
      </c>
      <c r="U252" s="26">
        <v>2019</v>
      </c>
      <c r="V252" s="26">
        <v>178</v>
      </c>
      <c r="W252" s="20">
        <v>1237</v>
      </c>
      <c r="X252" s="21" t="s">
        <v>618</v>
      </c>
      <c r="Y252" s="32" t="s">
        <v>600</v>
      </c>
      <c r="Z252" s="32" t="s">
        <v>570</v>
      </c>
      <c r="AA252" s="33">
        <f t="shared" si="28"/>
        <v>7</v>
      </c>
      <c r="AB252" s="34">
        <f t="shared" si="25"/>
        <v>756.55</v>
      </c>
      <c r="AC252" s="35">
        <f t="shared" si="29"/>
        <v>5295.8499999999995</v>
      </c>
      <c r="AD252" s="36"/>
    </row>
    <row r="253" spans="1:30">
      <c r="A253" s="20">
        <v>2019</v>
      </c>
      <c r="B253" s="20">
        <v>473</v>
      </c>
      <c r="C253" s="21" t="s">
        <v>556</v>
      </c>
      <c r="D253" s="30" t="s">
        <v>696</v>
      </c>
      <c r="E253" s="21" t="s">
        <v>572</v>
      </c>
      <c r="F253" s="23" t="s">
        <v>697</v>
      </c>
      <c r="G253" s="24">
        <v>2191.21</v>
      </c>
      <c r="H253" s="24">
        <v>395.14</v>
      </c>
      <c r="I253" s="25" t="s">
        <v>36</v>
      </c>
      <c r="J253" s="24">
        <f t="shared" si="24"/>
        <v>1796.0700000000002</v>
      </c>
      <c r="K253" s="31" t="s">
        <v>346</v>
      </c>
      <c r="L253" s="20">
        <v>2019</v>
      </c>
      <c r="M253" s="20">
        <v>5727</v>
      </c>
      <c r="N253" s="21" t="s">
        <v>527</v>
      </c>
      <c r="O253" s="23" t="s">
        <v>330</v>
      </c>
      <c r="P253" s="21" t="s">
        <v>331</v>
      </c>
      <c r="Q253" s="23" t="s">
        <v>42</v>
      </c>
      <c r="R253" s="20">
        <v>2890</v>
      </c>
      <c r="S253" s="20">
        <v>2</v>
      </c>
      <c r="T253" s="20">
        <v>1</v>
      </c>
      <c r="U253" s="26">
        <v>2019</v>
      </c>
      <c r="V253" s="26">
        <v>178</v>
      </c>
      <c r="W253" s="20">
        <v>1237</v>
      </c>
      <c r="X253" s="21" t="s">
        <v>618</v>
      </c>
      <c r="Y253" s="32" t="s">
        <v>600</v>
      </c>
      <c r="Z253" s="32" t="s">
        <v>570</v>
      </c>
      <c r="AA253" s="33">
        <f t="shared" si="28"/>
        <v>7</v>
      </c>
      <c r="AB253" s="34">
        <f t="shared" si="25"/>
        <v>1796.0700000000002</v>
      </c>
      <c r="AC253" s="35">
        <f t="shared" si="29"/>
        <v>12572.490000000002</v>
      </c>
      <c r="AD253" s="36"/>
    </row>
    <row r="254" spans="1:30">
      <c r="A254" s="20">
        <v>2019</v>
      </c>
      <c r="B254" s="20">
        <v>474</v>
      </c>
      <c r="C254" s="21" t="s">
        <v>556</v>
      </c>
      <c r="D254" s="30" t="s">
        <v>698</v>
      </c>
      <c r="E254" s="21" t="s">
        <v>572</v>
      </c>
      <c r="F254" s="23" t="s">
        <v>699</v>
      </c>
      <c r="G254" s="24">
        <v>689.36</v>
      </c>
      <c r="H254" s="24">
        <v>124.31</v>
      </c>
      <c r="I254" s="25" t="s">
        <v>36</v>
      </c>
      <c r="J254" s="24">
        <f t="shared" si="24"/>
        <v>565.04999999999995</v>
      </c>
      <c r="K254" s="31" t="s">
        <v>669</v>
      </c>
      <c r="L254" s="20">
        <v>2019</v>
      </c>
      <c r="M254" s="20">
        <v>5726</v>
      </c>
      <c r="N254" s="21" t="s">
        <v>527</v>
      </c>
      <c r="O254" s="23" t="s">
        <v>330</v>
      </c>
      <c r="P254" s="21" t="s">
        <v>331</v>
      </c>
      <c r="Q254" s="23" t="s">
        <v>42</v>
      </c>
      <c r="R254" s="20">
        <v>2890</v>
      </c>
      <c r="S254" s="20">
        <v>2</v>
      </c>
      <c r="T254" s="20">
        <v>1</v>
      </c>
      <c r="U254" s="26">
        <v>2019</v>
      </c>
      <c r="V254" s="26">
        <v>393</v>
      </c>
      <c r="W254" s="20">
        <v>1256</v>
      </c>
      <c r="X254" s="21" t="s">
        <v>570</v>
      </c>
      <c r="Y254" s="32" t="s">
        <v>600</v>
      </c>
      <c r="Z254" s="32" t="s">
        <v>559</v>
      </c>
      <c r="AA254" s="33">
        <f t="shared" ref="AA254:AA273" si="30">Z254-Y254</f>
        <v>8</v>
      </c>
      <c r="AB254" s="34">
        <f t="shared" si="25"/>
        <v>565.04999999999995</v>
      </c>
      <c r="AC254" s="35">
        <f t="shared" ref="AC254:AC273" si="31">AB254*AA254</f>
        <v>4520.3999999999996</v>
      </c>
      <c r="AD254" s="36"/>
    </row>
    <row r="255" spans="1:30">
      <c r="A255" s="20">
        <v>2019</v>
      </c>
      <c r="B255" s="20">
        <v>475</v>
      </c>
      <c r="C255" s="21" t="s">
        <v>512</v>
      </c>
      <c r="D255" s="30" t="s">
        <v>700</v>
      </c>
      <c r="E255" s="21" t="s">
        <v>572</v>
      </c>
      <c r="F255" s="23" t="s">
        <v>701</v>
      </c>
      <c r="G255" s="24">
        <v>108.1</v>
      </c>
      <c r="H255" s="24">
        <v>19.489999999999998</v>
      </c>
      <c r="I255" s="25" t="s">
        <v>36</v>
      </c>
      <c r="J255" s="24">
        <f t="shared" si="24"/>
        <v>88.61</v>
      </c>
      <c r="K255" s="31" t="s">
        <v>346</v>
      </c>
      <c r="L255" s="20">
        <v>2019</v>
      </c>
      <c r="M255" s="20">
        <v>5724</v>
      </c>
      <c r="N255" s="21" t="s">
        <v>527</v>
      </c>
      <c r="O255" s="23" t="s">
        <v>330</v>
      </c>
      <c r="P255" s="21" t="s">
        <v>331</v>
      </c>
      <c r="Q255" s="23" t="s">
        <v>42</v>
      </c>
      <c r="R255" s="20">
        <v>2890</v>
      </c>
      <c r="S255" s="20">
        <v>2</v>
      </c>
      <c r="T255" s="20">
        <v>1</v>
      </c>
      <c r="U255" s="26">
        <v>2019</v>
      </c>
      <c r="V255" s="26">
        <v>178</v>
      </c>
      <c r="W255" s="20">
        <v>1237</v>
      </c>
      <c r="X255" s="21" t="s">
        <v>618</v>
      </c>
      <c r="Y255" s="32" t="s">
        <v>600</v>
      </c>
      <c r="Z255" s="32" t="s">
        <v>570</v>
      </c>
      <c r="AA255" s="33">
        <f t="shared" si="30"/>
        <v>7</v>
      </c>
      <c r="AB255" s="34">
        <f t="shared" si="25"/>
        <v>88.61</v>
      </c>
      <c r="AC255" s="35">
        <f t="shared" si="31"/>
        <v>620.27</v>
      </c>
      <c r="AD255" s="36"/>
    </row>
    <row r="256" spans="1:30">
      <c r="A256" s="20">
        <v>2019</v>
      </c>
      <c r="B256" s="20">
        <v>476</v>
      </c>
      <c r="C256" s="21" t="s">
        <v>512</v>
      </c>
      <c r="D256" s="30" t="s">
        <v>702</v>
      </c>
      <c r="E256" s="21" t="s">
        <v>572</v>
      </c>
      <c r="F256" s="23" t="s">
        <v>703</v>
      </c>
      <c r="G256" s="24">
        <v>1220.6300000000001</v>
      </c>
      <c r="H256" s="24">
        <v>220.11</v>
      </c>
      <c r="I256" s="25" t="s">
        <v>36</v>
      </c>
      <c r="J256" s="24">
        <f t="shared" si="24"/>
        <v>1000.5200000000001</v>
      </c>
      <c r="K256" s="31" t="s">
        <v>669</v>
      </c>
      <c r="L256" s="20">
        <v>2019</v>
      </c>
      <c r="M256" s="20">
        <v>5723</v>
      </c>
      <c r="N256" s="21" t="s">
        <v>527</v>
      </c>
      <c r="O256" s="23" t="s">
        <v>330</v>
      </c>
      <c r="P256" s="21" t="s">
        <v>331</v>
      </c>
      <c r="Q256" s="23" t="s">
        <v>42</v>
      </c>
      <c r="R256" s="20">
        <v>2890</v>
      </c>
      <c r="S256" s="20">
        <v>2</v>
      </c>
      <c r="T256" s="20">
        <v>1</v>
      </c>
      <c r="U256" s="26">
        <v>2019</v>
      </c>
      <c r="V256" s="26">
        <v>393</v>
      </c>
      <c r="W256" s="20">
        <v>1256</v>
      </c>
      <c r="X256" s="21" t="s">
        <v>570</v>
      </c>
      <c r="Y256" s="32" t="s">
        <v>600</v>
      </c>
      <c r="Z256" s="32" t="s">
        <v>559</v>
      </c>
      <c r="AA256" s="33">
        <f t="shared" si="30"/>
        <v>8</v>
      </c>
      <c r="AB256" s="34">
        <f t="shared" si="25"/>
        <v>1000.5200000000001</v>
      </c>
      <c r="AC256" s="35">
        <f t="shared" si="31"/>
        <v>8004.1600000000008</v>
      </c>
      <c r="AD256" s="36"/>
    </row>
    <row r="257" spans="1:30">
      <c r="A257" s="20">
        <v>2019</v>
      </c>
      <c r="B257" s="20">
        <v>479</v>
      </c>
      <c r="C257" s="21" t="s">
        <v>512</v>
      </c>
      <c r="D257" s="30" t="s">
        <v>704</v>
      </c>
      <c r="E257" s="21" t="s">
        <v>572</v>
      </c>
      <c r="F257" s="23" t="s">
        <v>705</v>
      </c>
      <c r="G257" s="24">
        <v>566.98</v>
      </c>
      <c r="H257" s="24">
        <v>102.24</v>
      </c>
      <c r="I257" s="25" t="s">
        <v>36</v>
      </c>
      <c r="J257" s="24">
        <f t="shared" si="24"/>
        <v>464.74</v>
      </c>
      <c r="K257" s="31" t="s">
        <v>669</v>
      </c>
      <c r="L257" s="20">
        <v>2019</v>
      </c>
      <c r="M257" s="20">
        <v>5717</v>
      </c>
      <c r="N257" s="21" t="s">
        <v>527</v>
      </c>
      <c r="O257" s="23" t="s">
        <v>330</v>
      </c>
      <c r="P257" s="21" t="s">
        <v>331</v>
      </c>
      <c r="Q257" s="23" t="s">
        <v>42</v>
      </c>
      <c r="R257" s="20">
        <v>2890</v>
      </c>
      <c r="S257" s="20">
        <v>2</v>
      </c>
      <c r="T257" s="20">
        <v>1</v>
      </c>
      <c r="U257" s="26">
        <v>2019</v>
      </c>
      <c r="V257" s="26">
        <v>393</v>
      </c>
      <c r="W257" s="20">
        <v>1257</v>
      </c>
      <c r="X257" s="21" t="s">
        <v>570</v>
      </c>
      <c r="Y257" s="32" t="s">
        <v>600</v>
      </c>
      <c r="Z257" s="32" t="s">
        <v>559</v>
      </c>
      <c r="AA257" s="33">
        <f t="shared" si="30"/>
        <v>8</v>
      </c>
      <c r="AB257" s="34">
        <f t="shared" si="25"/>
        <v>464.74</v>
      </c>
      <c r="AC257" s="35">
        <f t="shared" si="31"/>
        <v>3717.92</v>
      </c>
      <c r="AD257" s="36"/>
    </row>
    <row r="258" spans="1:30">
      <c r="A258" s="20">
        <v>2019</v>
      </c>
      <c r="B258" s="20">
        <v>480</v>
      </c>
      <c r="C258" s="21" t="s">
        <v>512</v>
      </c>
      <c r="D258" s="30" t="s">
        <v>706</v>
      </c>
      <c r="E258" s="21" t="s">
        <v>572</v>
      </c>
      <c r="F258" s="23" t="s">
        <v>707</v>
      </c>
      <c r="G258" s="24">
        <v>281</v>
      </c>
      <c r="H258" s="24">
        <v>50.67</v>
      </c>
      <c r="I258" s="25" t="s">
        <v>36</v>
      </c>
      <c r="J258" s="24">
        <f t="shared" si="24"/>
        <v>230.32999999999998</v>
      </c>
      <c r="K258" s="31" t="s">
        <v>346</v>
      </c>
      <c r="L258" s="20">
        <v>2019</v>
      </c>
      <c r="M258" s="20">
        <v>5716</v>
      </c>
      <c r="N258" s="21" t="s">
        <v>527</v>
      </c>
      <c r="O258" s="23" t="s">
        <v>330</v>
      </c>
      <c r="P258" s="21" t="s">
        <v>331</v>
      </c>
      <c r="Q258" s="23" t="s">
        <v>42</v>
      </c>
      <c r="R258" s="20">
        <v>2890</v>
      </c>
      <c r="S258" s="20">
        <v>2</v>
      </c>
      <c r="T258" s="20">
        <v>1</v>
      </c>
      <c r="U258" s="26">
        <v>2019</v>
      </c>
      <c r="V258" s="26">
        <v>178</v>
      </c>
      <c r="W258" s="20">
        <v>1237</v>
      </c>
      <c r="X258" s="21" t="s">
        <v>618</v>
      </c>
      <c r="Y258" s="32" t="s">
        <v>600</v>
      </c>
      <c r="Z258" s="32" t="s">
        <v>570</v>
      </c>
      <c r="AA258" s="33">
        <f t="shared" si="30"/>
        <v>7</v>
      </c>
      <c r="AB258" s="34">
        <f t="shared" si="25"/>
        <v>230.32999999999998</v>
      </c>
      <c r="AC258" s="35">
        <f t="shared" si="31"/>
        <v>1612.31</v>
      </c>
      <c r="AD258" s="36"/>
    </row>
    <row r="259" spans="1:30">
      <c r="A259" s="20">
        <v>2019</v>
      </c>
      <c r="B259" s="20">
        <v>481</v>
      </c>
      <c r="C259" s="21" t="s">
        <v>512</v>
      </c>
      <c r="D259" s="30" t="s">
        <v>708</v>
      </c>
      <c r="E259" s="21" t="s">
        <v>572</v>
      </c>
      <c r="F259" s="23" t="s">
        <v>709</v>
      </c>
      <c r="G259" s="24">
        <v>648.48</v>
      </c>
      <c r="H259" s="24">
        <v>116.94</v>
      </c>
      <c r="I259" s="25" t="s">
        <v>36</v>
      </c>
      <c r="J259" s="24">
        <f t="shared" si="24"/>
        <v>531.54</v>
      </c>
      <c r="K259" s="31" t="s">
        <v>669</v>
      </c>
      <c r="L259" s="20">
        <v>2019</v>
      </c>
      <c r="M259" s="20">
        <v>5715</v>
      </c>
      <c r="N259" s="21" t="s">
        <v>527</v>
      </c>
      <c r="O259" s="23" t="s">
        <v>330</v>
      </c>
      <c r="P259" s="21" t="s">
        <v>331</v>
      </c>
      <c r="Q259" s="23" t="s">
        <v>42</v>
      </c>
      <c r="R259" s="20">
        <v>2890</v>
      </c>
      <c r="S259" s="20">
        <v>2</v>
      </c>
      <c r="T259" s="20">
        <v>1</v>
      </c>
      <c r="U259" s="26">
        <v>2019</v>
      </c>
      <c r="V259" s="26">
        <v>393</v>
      </c>
      <c r="W259" s="20">
        <v>1257</v>
      </c>
      <c r="X259" s="21" t="s">
        <v>570</v>
      </c>
      <c r="Y259" s="32" t="s">
        <v>600</v>
      </c>
      <c r="Z259" s="32" t="s">
        <v>559</v>
      </c>
      <c r="AA259" s="33">
        <f t="shared" si="30"/>
        <v>8</v>
      </c>
      <c r="AB259" s="34">
        <f t="shared" si="25"/>
        <v>531.54</v>
      </c>
      <c r="AC259" s="35">
        <f t="shared" si="31"/>
        <v>4252.32</v>
      </c>
      <c r="AD259" s="36"/>
    </row>
    <row r="260" spans="1:30">
      <c r="A260" s="20">
        <v>2019</v>
      </c>
      <c r="B260" s="20">
        <v>482</v>
      </c>
      <c r="C260" s="21" t="s">
        <v>512</v>
      </c>
      <c r="D260" s="30" t="s">
        <v>710</v>
      </c>
      <c r="E260" s="21" t="s">
        <v>572</v>
      </c>
      <c r="F260" s="23" t="s">
        <v>711</v>
      </c>
      <c r="G260" s="24">
        <v>111.41</v>
      </c>
      <c r="H260" s="24">
        <v>20.09</v>
      </c>
      <c r="I260" s="25" t="s">
        <v>36</v>
      </c>
      <c r="J260" s="24">
        <f t="shared" si="24"/>
        <v>91.32</v>
      </c>
      <c r="K260" s="31" t="s">
        <v>669</v>
      </c>
      <c r="L260" s="20">
        <v>2019</v>
      </c>
      <c r="M260" s="20">
        <v>5714</v>
      </c>
      <c r="N260" s="21" t="s">
        <v>527</v>
      </c>
      <c r="O260" s="23" t="s">
        <v>330</v>
      </c>
      <c r="P260" s="21" t="s">
        <v>331</v>
      </c>
      <c r="Q260" s="23" t="s">
        <v>42</v>
      </c>
      <c r="R260" s="20">
        <v>2890</v>
      </c>
      <c r="S260" s="20">
        <v>2</v>
      </c>
      <c r="T260" s="20">
        <v>1</v>
      </c>
      <c r="U260" s="26">
        <v>2019</v>
      </c>
      <c r="V260" s="26">
        <v>393</v>
      </c>
      <c r="W260" s="20">
        <v>1257</v>
      </c>
      <c r="X260" s="21" t="s">
        <v>570</v>
      </c>
      <c r="Y260" s="32" t="s">
        <v>600</v>
      </c>
      <c r="Z260" s="32" t="s">
        <v>559</v>
      </c>
      <c r="AA260" s="33">
        <f t="shared" si="30"/>
        <v>8</v>
      </c>
      <c r="AB260" s="34">
        <f t="shared" si="25"/>
        <v>91.32</v>
      </c>
      <c r="AC260" s="35">
        <f t="shared" si="31"/>
        <v>730.56</v>
      </c>
      <c r="AD260" s="36"/>
    </row>
    <row r="261" spans="1:30">
      <c r="A261" s="20">
        <v>2019</v>
      </c>
      <c r="B261" s="20">
        <v>483</v>
      </c>
      <c r="C261" s="21" t="s">
        <v>512</v>
      </c>
      <c r="D261" s="30" t="s">
        <v>712</v>
      </c>
      <c r="E261" s="21" t="s">
        <v>572</v>
      </c>
      <c r="F261" s="23" t="s">
        <v>713</v>
      </c>
      <c r="G261" s="24">
        <v>5.09</v>
      </c>
      <c r="H261" s="24">
        <v>0.92</v>
      </c>
      <c r="I261" s="25" t="s">
        <v>36</v>
      </c>
      <c r="J261" s="24">
        <f t="shared" si="24"/>
        <v>4.17</v>
      </c>
      <c r="K261" s="31" t="s">
        <v>346</v>
      </c>
      <c r="L261" s="20">
        <v>2019</v>
      </c>
      <c r="M261" s="20">
        <v>5712</v>
      </c>
      <c r="N261" s="21" t="s">
        <v>527</v>
      </c>
      <c r="O261" s="23" t="s">
        <v>330</v>
      </c>
      <c r="P261" s="21" t="s">
        <v>331</v>
      </c>
      <c r="Q261" s="23" t="s">
        <v>42</v>
      </c>
      <c r="R261" s="20">
        <v>2890</v>
      </c>
      <c r="S261" s="20">
        <v>2</v>
      </c>
      <c r="T261" s="20">
        <v>1</v>
      </c>
      <c r="U261" s="26">
        <v>2019</v>
      </c>
      <c r="V261" s="26">
        <v>178</v>
      </c>
      <c r="W261" s="20">
        <v>1238</v>
      </c>
      <c r="X261" s="21" t="s">
        <v>618</v>
      </c>
      <c r="Y261" s="32" t="s">
        <v>600</v>
      </c>
      <c r="Z261" s="32" t="s">
        <v>570</v>
      </c>
      <c r="AA261" s="33">
        <f t="shared" si="30"/>
        <v>7</v>
      </c>
      <c r="AB261" s="34">
        <f t="shared" si="25"/>
        <v>4.17</v>
      </c>
      <c r="AC261" s="35">
        <f t="shared" si="31"/>
        <v>29.189999999999998</v>
      </c>
      <c r="AD261" s="36"/>
    </row>
    <row r="262" spans="1:30">
      <c r="A262" s="20">
        <v>2019</v>
      </c>
      <c r="B262" s="20">
        <v>484</v>
      </c>
      <c r="C262" s="21" t="s">
        <v>512</v>
      </c>
      <c r="D262" s="30" t="s">
        <v>714</v>
      </c>
      <c r="E262" s="21" t="s">
        <v>572</v>
      </c>
      <c r="F262" s="23" t="s">
        <v>715</v>
      </c>
      <c r="G262" s="24">
        <v>181.49</v>
      </c>
      <c r="H262" s="24">
        <v>32.729999999999997</v>
      </c>
      <c r="I262" s="25" t="s">
        <v>36</v>
      </c>
      <c r="J262" s="24">
        <f t="shared" si="24"/>
        <v>148.76000000000002</v>
      </c>
      <c r="K262" s="31" t="s">
        <v>669</v>
      </c>
      <c r="L262" s="20">
        <v>2019</v>
      </c>
      <c r="M262" s="20">
        <v>5711</v>
      </c>
      <c r="N262" s="21" t="s">
        <v>527</v>
      </c>
      <c r="O262" s="23" t="s">
        <v>330</v>
      </c>
      <c r="P262" s="21" t="s">
        <v>331</v>
      </c>
      <c r="Q262" s="23" t="s">
        <v>42</v>
      </c>
      <c r="R262" s="20">
        <v>2890</v>
      </c>
      <c r="S262" s="20">
        <v>2</v>
      </c>
      <c r="T262" s="20">
        <v>1</v>
      </c>
      <c r="U262" s="26">
        <v>2019</v>
      </c>
      <c r="V262" s="26">
        <v>393</v>
      </c>
      <c r="W262" s="20">
        <v>1257</v>
      </c>
      <c r="X262" s="21" t="s">
        <v>570</v>
      </c>
      <c r="Y262" s="32" t="s">
        <v>600</v>
      </c>
      <c r="Z262" s="32" t="s">
        <v>559</v>
      </c>
      <c r="AA262" s="33">
        <f t="shared" si="30"/>
        <v>8</v>
      </c>
      <c r="AB262" s="34">
        <f t="shared" si="25"/>
        <v>148.76000000000002</v>
      </c>
      <c r="AC262" s="35">
        <f t="shared" si="31"/>
        <v>1190.0800000000002</v>
      </c>
      <c r="AD262" s="36"/>
    </row>
    <row r="263" spans="1:30">
      <c r="A263" s="20">
        <v>2019</v>
      </c>
      <c r="B263" s="20">
        <v>485</v>
      </c>
      <c r="C263" s="21" t="s">
        <v>512</v>
      </c>
      <c r="D263" s="30" t="s">
        <v>716</v>
      </c>
      <c r="E263" s="21" t="s">
        <v>572</v>
      </c>
      <c r="F263" s="23" t="s">
        <v>717</v>
      </c>
      <c r="G263" s="24">
        <v>779.82</v>
      </c>
      <c r="H263" s="24">
        <v>140.62</v>
      </c>
      <c r="I263" s="25" t="s">
        <v>36</v>
      </c>
      <c r="J263" s="24">
        <f t="shared" si="24"/>
        <v>639.20000000000005</v>
      </c>
      <c r="K263" s="31" t="s">
        <v>669</v>
      </c>
      <c r="L263" s="20">
        <v>2019</v>
      </c>
      <c r="M263" s="20">
        <v>5710</v>
      </c>
      <c r="N263" s="21" t="s">
        <v>527</v>
      </c>
      <c r="O263" s="23" t="s">
        <v>330</v>
      </c>
      <c r="P263" s="21" t="s">
        <v>331</v>
      </c>
      <c r="Q263" s="23" t="s">
        <v>42</v>
      </c>
      <c r="R263" s="20">
        <v>2890</v>
      </c>
      <c r="S263" s="20">
        <v>2</v>
      </c>
      <c r="T263" s="20">
        <v>1</v>
      </c>
      <c r="U263" s="26">
        <v>2019</v>
      </c>
      <c r="V263" s="26">
        <v>393</v>
      </c>
      <c r="W263" s="20">
        <v>1257</v>
      </c>
      <c r="X263" s="21" t="s">
        <v>570</v>
      </c>
      <c r="Y263" s="32" t="s">
        <v>600</v>
      </c>
      <c r="Z263" s="32" t="s">
        <v>559</v>
      </c>
      <c r="AA263" s="33">
        <f t="shared" si="30"/>
        <v>8</v>
      </c>
      <c r="AB263" s="34">
        <f t="shared" si="25"/>
        <v>639.20000000000005</v>
      </c>
      <c r="AC263" s="35">
        <f t="shared" si="31"/>
        <v>5113.6000000000004</v>
      </c>
      <c r="AD263" s="36"/>
    </row>
    <row r="264" spans="1:30">
      <c r="A264" s="20">
        <v>2019</v>
      </c>
      <c r="B264" s="20">
        <v>486</v>
      </c>
      <c r="C264" s="21" t="s">
        <v>512</v>
      </c>
      <c r="D264" s="30" t="s">
        <v>718</v>
      </c>
      <c r="E264" s="21" t="s">
        <v>572</v>
      </c>
      <c r="F264" s="23" t="s">
        <v>719</v>
      </c>
      <c r="G264" s="24">
        <v>738.38</v>
      </c>
      <c r="H264" s="24">
        <v>133.15</v>
      </c>
      <c r="I264" s="25" t="s">
        <v>36</v>
      </c>
      <c r="J264" s="24">
        <f t="shared" ref="J264:J327" si="32">IF(I264="SI", G264-H264,G264)</f>
        <v>605.23</v>
      </c>
      <c r="K264" s="31" t="s">
        <v>669</v>
      </c>
      <c r="L264" s="20">
        <v>2019</v>
      </c>
      <c r="M264" s="20">
        <v>5721</v>
      </c>
      <c r="N264" s="21" t="s">
        <v>527</v>
      </c>
      <c r="O264" s="23" t="s">
        <v>330</v>
      </c>
      <c r="P264" s="21" t="s">
        <v>331</v>
      </c>
      <c r="Q264" s="23" t="s">
        <v>42</v>
      </c>
      <c r="R264" s="20">
        <v>2890</v>
      </c>
      <c r="S264" s="20">
        <v>2</v>
      </c>
      <c r="T264" s="20">
        <v>1</v>
      </c>
      <c r="U264" s="26">
        <v>2019</v>
      </c>
      <c r="V264" s="26">
        <v>393</v>
      </c>
      <c r="W264" s="20">
        <v>1258</v>
      </c>
      <c r="X264" s="21" t="s">
        <v>570</v>
      </c>
      <c r="Y264" s="32" t="s">
        <v>600</v>
      </c>
      <c r="Z264" s="32" t="s">
        <v>559</v>
      </c>
      <c r="AA264" s="33">
        <f t="shared" si="30"/>
        <v>8</v>
      </c>
      <c r="AB264" s="34">
        <f t="shared" ref="AB264:AB273" si="33">IF(AD264="SI", 0,J264)</f>
        <v>605.23</v>
      </c>
      <c r="AC264" s="35">
        <f t="shared" si="31"/>
        <v>4841.84</v>
      </c>
      <c r="AD264" s="36"/>
    </row>
    <row r="265" spans="1:30">
      <c r="A265" s="20">
        <v>2019</v>
      </c>
      <c r="B265" s="20">
        <v>487</v>
      </c>
      <c r="C265" s="21" t="s">
        <v>512</v>
      </c>
      <c r="D265" s="30" t="s">
        <v>720</v>
      </c>
      <c r="E265" s="21" t="s">
        <v>572</v>
      </c>
      <c r="F265" s="23" t="s">
        <v>721</v>
      </c>
      <c r="G265" s="24">
        <v>374.24</v>
      </c>
      <c r="H265" s="24">
        <v>67.489999999999995</v>
      </c>
      <c r="I265" s="25" t="s">
        <v>36</v>
      </c>
      <c r="J265" s="24">
        <f t="shared" si="32"/>
        <v>306.75</v>
      </c>
      <c r="K265" s="31" t="s">
        <v>669</v>
      </c>
      <c r="L265" s="20">
        <v>2019</v>
      </c>
      <c r="M265" s="20">
        <v>5739</v>
      </c>
      <c r="N265" s="21" t="s">
        <v>527</v>
      </c>
      <c r="O265" s="23" t="s">
        <v>330</v>
      </c>
      <c r="P265" s="21" t="s">
        <v>331</v>
      </c>
      <c r="Q265" s="23" t="s">
        <v>42</v>
      </c>
      <c r="R265" s="20">
        <v>2890</v>
      </c>
      <c r="S265" s="20">
        <v>2</v>
      </c>
      <c r="T265" s="20">
        <v>1</v>
      </c>
      <c r="U265" s="26">
        <v>2019</v>
      </c>
      <c r="V265" s="26">
        <v>393</v>
      </c>
      <c r="W265" s="20">
        <v>1258</v>
      </c>
      <c r="X265" s="21" t="s">
        <v>570</v>
      </c>
      <c r="Y265" s="32" t="s">
        <v>600</v>
      </c>
      <c r="Z265" s="32" t="s">
        <v>559</v>
      </c>
      <c r="AA265" s="33">
        <f t="shared" si="30"/>
        <v>8</v>
      </c>
      <c r="AB265" s="34">
        <f t="shared" si="33"/>
        <v>306.75</v>
      </c>
      <c r="AC265" s="35">
        <f t="shared" si="31"/>
        <v>2454</v>
      </c>
      <c r="AD265" s="36"/>
    </row>
    <row r="266" spans="1:30">
      <c r="A266" s="20">
        <v>2019</v>
      </c>
      <c r="B266" s="20">
        <v>488</v>
      </c>
      <c r="C266" s="21" t="s">
        <v>512</v>
      </c>
      <c r="D266" s="30" t="s">
        <v>722</v>
      </c>
      <c r="E266" s="21" t="s">
        <v>572</v>
      </c>
      <c r="F266" s="23" t="s">
        <v>723</v>
      </c>
      <c r="G266" s="24">
        <v>387.81</v>
      </c>
      <c r="H266" s="24">
        <v>69.930000000000007</v>
      </c>
      <c r="I266" s="25" t="s">
        <v>36</v>
      </c>
      <c r="J266" s="24">
        <f t="shared" si="32"/>
        <v>317.88</v>
      </c>
      <c r="K266" s="31" t="s">
        <v>669</v>
      </c>
      <c r="L266" s="20">
        <v>2019</v>
      </c>
      <c r="M266" s="20">
        <v>5742</v>
      </c>
      <c r="N266" s="21" t="s">
        <v>527</v>
      </c>
      <c r="O266" s="23" t="s">
        <v>330</v>
      </c>
      <c r="P266" s="21" t="s">
        <v>331</v>
      </c>
      <c r="Q266" s="23" t="s">
        <v>42</v>
      </c>
      <c r="R266" s="20">
        <v>2890</v>
      </c>
      <c r="S266" s="20">
        <v>2</v>
      </c>
      <c r="T266" s="20">
        <v>1</v>
      </c>
      <c r="U266" s="26">
        <v>2019</v>
      </c>
      <c r="V266" s="26">
        <v>393</v>
      </c>
      <c r="W266" s="20">
        <v>1258</v>
      </c>
      <c r="X266" s="21" t="s">
        <v>570</v>
      </c>
      <c r="Y266" s="32" t="s">
        <v>600</v>
      </c>
      <c r="Z266" s="32" t="s">
        <v>559</v>
      </c>
      <c r="AA266" s="33">
        <f t="shared" si="30"/>
        <v>8</v>
      </c>
      <c r="AB266" s="34">
        <f t="shared" si="33"/>
        <v>317.88</v>
      </c>
      <c r="AC266" s="35">
        <f t="shared" si="31"/>
        <v>2543.04</v>
      </c>
      <c r="AD266" s="36"/>
    </row>
    <row r="267" spans="1:30">
      <c r="A267" s="20">
        <v>2019</v>
      </c>
      <c r="B267" s="20">
        <v>489</v>
      </c>
      <c r="C267" s="21" t="s">
        <v>512</v>
      </c>
      <c r="D267" s="30" t="s">
        <v>724</v>
      </c>
      <c r="E267" s="21" t="s">
        <v>572</v>
      </c>
      <c r="F267" s="23" t="s">
        <v>725</v>
      </c>
      <c r="G267" s="24">
        <v>63.14</v>
      </c>
      <c r="H267" s="24">
        <v>11.39</v>
      </c>
      <c r="I267" s="25" t="s">
        <v>36</v>
      </c>
      <c r="J267" s="24">
        <f t="shared" si="32"/>
        <v>51.75</v>
      </c>
      <c r="K267" s="31" t="s">
        <v>346</v>
      </c>
      <c r="L267" s="20">
        <v>2019</v>
      </c>
      <c r="M267" s="20">
        <v>5758</v>
      </c>
      <c r="N267" s="21" t="s">
        <v>527</v>
      </c>
      <c r="O267" s="23" t="s">
        <v>330</v>
      </c>
      <c r="P267" s="21" t="s">
        <v>331</v>
      </c>
      <c r="Q267" s="23" t="s">
        <v>42</v>
      </c>
      <c r="R267" s="20">
        <v>2890</v>
      </c>
      <c r="S267" s="20">
        <v>2</v>
      </c>
      <c r="T267" s="20">
        <v>1</v>
      </c>
      <c r="U267" s="26">
        <v>2019</v>
      </c>
      <c r="V267" s="26">
        <v>178</v>
      </c>
      <c r="W267" s="20">
        <v>1238</v>
      </c>
      <c r="X267" s="21" t="s">
        <v>618</v>
      </c>
      <c r="Y267" s="32" t="s">
        <v>600</v>
      </c>
      <c r="Z267" s="32" t="s">
        <v>570</v>
      </c>
      <c r="AA267" s="33">
        <f t="shared" si="30"/>
        <v>7</v>
      </c>
      <c r="AB267" s="34">
        <f t="shared" si="33"/>
        <v>51.75</v>
      </c>
      <c r="AC267" s="35">
        <f t="shared" si="31"/>
        <v>362.25</v>
      </c>
      <c r="AD267" s="36"/>
    </row>
    <row r="268" spans="1:30">
      <c r="A268" s="20">
        <v>2019</v>
      </c>
      <c r="B268" s="20">
        <v>490</v>
      </c>
      <c r="C268" s="21" t="s">
        <v>512</v>
      </c>
      <c r="D268" s="30" t="s">
        <v>726</v>
      </c>
      <c r="E268" s="21" t="s">
        <v>572</v>
      </c>
      <c r="F268" s="23" t="s">
        <v>727</v>
      </c>
      <c r="G268" s="24">
        <v>32.93</v>
      </c>
      <c r="H268" s="24">
        <v>5.94</v>
      </c>
      <c r="I268" s="25" t="s">
        <v>36</v>
      </c>
      <c r="J268" s="24">
        <f t="shared" si="32"/>
        <v>26.99</v>
      </c>
      <c r="K268" s="31" t="s">
        <v>346</v>
      </c>
      <c r="L268" s="20">
        <v>2019</v>
      </c>
      <c r="M268" s="20">
        <v>5718</v>
      </c>
      <c r="N268" s="21" t="s">
        <v>527</v>
      </c>
      <c r="O268" s="23" t="s">
        <v>330</v>
      </c>
      <c r="P268" s="21" t="s">
        <v>331</v>
      </c>
      <c r="Q268" s="23" t="s">
        <v>42</v>
      </c>
      <c r="R268" s="20">
        <v>4210</v>
      </c>
      <c r="S268" s="20">
        <v>6</v>
      </c>
      <c r="T268" s="20">
        <v>1</v>
      </c>
      <c r="U268" s="26">
        <v>2019</v>
      </c>
      <c r="V268" s="26">
        <v>61</v>
      </c>
      <c r="W268" s="20">
        <v>1226</v>
      </c>
      <c r="X268" s="21" t="s">
        <v>618</v>
      </c>
      <c r="Y268" s="32" t="s">
        <v>600</v>
      </c>
      <c r="Z268" s="32" t="s">
        <v>570</v>
      </c>
      <c r="AA268" s="33">
        <f t="shared" si="30"/>
        <v>7</v>
      </c>
      <c r="AB268" s="34">
        <f t="shared" si="33"/>
        <v>26.99</v>
      </c>
      <c r="AC268" s="35">
        <f t="shared" si="31"/>
        <v>188.92999999999998</v>
      </c>
      <c r="AD268" s="36"/>
    </row>
    <row r="269" spans="1:30">
      <c r="A269" s="20">
        <v>2019</v>
      </c>
      <c r="B269" s="20">
        <v>490</v>
      </c>
      <c r="C269" s="21" t="s">
        <v>512</v>
      </c>
      <c r="D269" s="30" t="s">
        <v>726</v>
      </c>
      <c r="E269" s="21" t="s">
        <v>572</v>
      </c>
      <c r="F269" s="23" t="s">
        <v>727</v>
      </c>
      <c r="G269" s="24">
        <v>417.18</v>
      </c>
      <c r="H269" s="24">
        <v>75.23</v>
      </c>
      <c r="I269" s="25" t="s">
        <v>36</v>
      </c>
      <c r="J269" s="24">
        <f t="shared" si="32"/>
        <v>341.95</v>
      </c>
      <c r="K269" s="31" t="s">
        <v>346</v>
      </c>
      <c r="L269" s="20">
        <v>2019</v>
      </c>
      <c r="M269" s="20">
        <v>5718</v>
      </c>
      <c r="N269" s="21" t="s">
        <v>527</v>
      </c>
      <c r="O269" s="23" t="s">
        <v>330</v>
      </c>
      <c r="P269" s="21" t="s">
        <v>331</v>
      </c>
      <c r="Q269" s="23" t="s">
        <v>42</v>
      </c>
      <c r="R269" s="20">
        <v>4210</v>
      </c>
      <c r="S269" s="20">
        <v>6</v>
      </c>
      <c r="T269" s="20">
        <v>1</v>
      </c>
      <c r="U269" s="26">
        <v>2019</v>
      </c>
      <c r="V269" s="26">
        <v>179</v>
      </c>
      <c r="W269" s="20">
        <v>1227</v>
      </c>
      <c r="X269" s="21" t="s">
        <v>618</v>
      </c>
      <c r="Y269" s="32" t="s">
        <v>600</v>
      </c>
      <c r="Z269" s="32" t="s">
        <v>570</v>
      </c>
      <c r="AA269" s="33">
        <f t="shared" si="30"/>
        <v>7</v>
      </c>
      <c r="AB269" s="34">
        <f t="shared" si="33"/>
        <v>341.95</v>
      </c>
      <c r="AC269" s="35">
        <f t="shared" si="31"/>
        <v>2393.65</v>
      </c>
      <c r="AD269" s="36"/>
    </row>
    <row r="270" spans="1:30">
      <c r="A270" s="20">
        <v>2019</v>
      </c>
      <c r="B270" s="20">
        <v>505</v>
      </c>
      <c r="C270" s="21" t="s">
        <v>566</v>
      </c>
      <c r="D270" s="30" t="s">
        <v>728</v>
      </c>
      <c r="E270" s="21" t="s">
        <v>526</v>
      </c>
      <c r="F270" s="23" t="s">
        <v>729</v>
      </c>
      <c r="G270" s="24">
        <v>30</v>
      </c>
      <c r="H270" s="24">
        <v>0</v>
      </c>
      <c r="I270" s="25" t="s">
        <v>36</v>
      </c>
      <c r="J270" s="24">
        <f t="shared" si="32"/>
        <v>30</v>
      </c>
      <c r="K270" s="31" t="s">
        <v>41</v>
      </c>
      <c r="L270" s="20">
        <v>2019</v>
      </c>
      <c r="M270" s="20">
        <v>6122</v>
      </c>
      <c r="N270" s="21" t="s">
        <v>566</v>
      </c>
      <c r="O270" s="23" t="s">
        <v>730</v>
      </c>
      <c r="P270" s="21" t="s">
        <v>731</v>
      </c>
      <c r="Q270" s="23" t="s">
        <v>42</v>
      </c>
      <c r="R270" s="20">
        <v>580</v>
      </c>
      <c r="S270" s="20">
        <v>2</v>
      </c>
      <c r="T270" s="20">
        <v>2</v>
      </c>
      <c r="U270" s="26">
        <v>2018</v>
      </c>
      <c r="V270" s="26">
        <v>429</v>
      </c>
      <c r="W270" s="20">
        <v>1407</v>
      </c>
      <c r="X270" s="21" t="s">
        <v>457</v>
      </c>
      <c r="Y270" s="32" t="s">
        <v>601</v>
      </c>
      <c r="Z270" s="32" t="s">
        <v>458</v>
      </c>
      <c r="AA270" s="33">
        <f t="shared" si="30"/>
        <v>7</v>
      </c>
      <c r="AB270" s="34">
        <f t="shared" si="33"/>
        <v>30</v>
      </c>
      <c r="AC270" s="35">
        <f t="shared" si="31"/>
        <v>210</v>
      </c>
      <c r="AD270" s="36"/>
    </row>
    <row r="271" spans="1:30">
      <c r="A271" s="20">
        <v>2019</v>
      </c>
      <c r="B271" s="20">
        <v>505</v>
      </c>
      <c r="C271" s="21" t="s">
        <v>566</v>
      </c>
      <c r="D271" s="30" t="s">
        <v>728</v>
      </c>
      <c r="E271" s="21" t="s">
        <v>526</v>
      </c>
      <c r="F271" s="23" t="s">
        <v>729</v>
      </c>
      <c r="G271" s="24">
        <v>6.6</v>
      </c>
      <c r="H271" s="24">
        <v>0</v>
      </c>
      <c r="I271" s="25" t="s">
        <v>36</v>
      </c>
      <c r="J271" s="24">
        <f t="shared" si="32"/>
        <v>6.6</v>
      </c>
      <c r="K271" s="31" t="s">
        <v>41</v>
      </c>
      <c r="L271" s="20">
        <v>2019</v>
      </c>
      <c r="M271" s="20">
        <v>6122</v>
      </c>
      <c r="N271" s="21" t="s">
        <v>566</v>
      </c>
      <c r="O271" s="23" t="s">
        <v>730</v>
      </c>
      <c r="P271" s="21" t="s">
        <v>731</v>
      </c>
      <c r="Q271" s="23" t="s">
        <v>42</v>
      </c>
      <c r="R271" s="20">
        <v>580</v>
      </c>
      <c r="S271" s="20">
        <v>2</v>
      </c>
      <c r="T271" s="20">
        <v>2</v>
      </c>
      <c r="U271" s="26">
        <v>2018</v>
      </c>
      <c r="V271" s="26">
        <v>429</v>
      </c>
      <c r="W271" s="20">
        <v>1408</v>
      </c>
      <c r="X271" s="21" t="s">
        <v>457</v>
      </c>
      <c r="Y271" s="32" t="s">
        <v>601</v>
      </c>
      <c r="Z271" s="32" t="s">
        <v>458</v>
      </c>
      <c r="AA271" s="33">
        <f t="shared" si="30"/>
        <v>7</v>
      </c>
      <c r="AB271" s="34">
        <f t="shared" si="33"/>
        <v>6.6</v>
      </c>
      <c r="AC271" s="35">
        <f t="shared" si="31"/>
        <v>46.199999999999996</v>
      </c>
      <c r="AD271" s="36"/>
    </row>
    <row r="272" spans="1:30">
      <c r="A272" s="20">
        <v>2019</v>
      </c>
      <c r="B272" s="20">
        <v>508</v>
      </c>
      <c r="C272" s="21" t="s">
        <v>566</v>
      </c>
      <c r="D272" s="30" t="s">
        <v>732</v>
      </c>
      <c r="E272" s="21" t="s">
        <v>566</v>
      </c>
      <c r="F272" s="23" t="s">
        <v>733</v>
      </c>
      <c r="G272" s="24">
        <v>99.99</v>
      </c>
      <c r="H272" s="24">
        <v>18.03</v>
      </c>
      <c r="I272" s="25" t="s">
        <v>36</v>
      </c>
      <c r="J272" s="24">
        <f t="shared" si="32"/>
        <v>81.96</v>
      </c>
      <c r="K272" s="31" t="s">
        <v>734</v>
      </c>
      <c r="L272" s="20">
        <v>2019</v>
      </c>
      <c r="M272" s="20">
        <v>6156</v>
      </c>
      <c r="N272" s="21" t="s">
        <v>566</v>
      </c>
      <c r="O272" s="23" t="s">
        <v>205</v>
      </c>
      <c r="P272" s="21" t="s">
        <v>206</v>
      </c>
      <c r="Q272" s="23" t="s">
        <v>82</v>
      </c>
      <c r="R272" s="20">
        <v>2440</v>
      </c>
      <c r="S272" s="20">
        <v>2</v>
      </c>
      <c r="T272" s="20">
        <v>1</v>
      </c>
      <c r="U272" s="26">
        <v>2019</v>
      </c>
      <c r="V272" s="26">
        <v>268</v>
      </c>
      <c r="W272" s="20">
        <v>1074</v>
      </c>
      <c r="X272" s="21" t="s">
        <v>518</v>
      </c>
      <c r="Y272" s="32" t="s">
        <v>566</v>
      </c>
      <c r="Z272" s="32" t="s">
        <v>518</v>
      </c>
      <c r="AA272" s="33">
        <f t="shared" si="30"/>
        <v>1</v>
      </c>
      <c r="AB272" s="34">
        <f t="shared" si="33"/>
        <v>81.96</v>
      </c>
      <c r="AC272" s="35">
        <f t="shared" si="31"/>
        <v>81.96</v>
      </c>
      <c r="AD272" s="36"/>
    </row>
    <row r="273" spans="1:30">
      <c r="A273" s="20">
        <v>2019</v>
      </c>
      <c r="B273" s="20">
        <v>521</v>
      </c>
      <c r="C273" s="21" t="s">
        <v>434</v>
      </c>
      <c r="D273" s="30" t="s">
        <v>735</v>
      </c>
      <c r="E273" s="21" t="s">
        <v>736</v>
      </c>
      <c r="F273" s="23" t="s">
        <v>737</v>
      </c>
      <c r="G273" s="24">
        <v>1708</v>
      </c>
      <c r="H273" s="24">
        <v>308</v>
      </c>
      <c r="I273" s="25" t="s">
        <v>36</v>
      </c>
      <c r="J273" s="24">
        <f t="shared" si="32"/>
        <v>1400</v>
      </c>
      <c r="K273" s="31" t="s">
        <v>738</v>
      </c>
      <c r="L273" s="20">
        <v>2019</v>
      </c>
      <c r="M273" s="20">
        <v>6387</v>
      </c>
      <c r="N273" s="21" t="s">
        <v>433</v>
      </c>
      <c r="O273" s="23" t="s">
        <v>417</v>
      </c>
      <c r="P273" s="21" t="s">
        <v>418</v>
      </c>
      <c r="Q273" s="23" t="s">
        <v>42</v>
      </c>
      <c r="R273" s="20">
        <v>6130</v>
      </c>
      <c r="S273" s="20">
        <v>4</v>
      </c>
      <c r="T273" s="20">
        <v>2</v>
      </c>
      <c r="U273" s="26">
        <v>2018</v>
      </c>
      <c r="V273" s="26">
        <v>644</v>
      </c>
      <c r="W273" s="20">
        <v>1390</v>
      </c>
      <c r="X273" s="21" t="s">
        <v>635</v>
      </c>
      <c r="Y273" s="32" t="s">
        <v>635</v>
      </c>
      <c r="Z273" s="32" t="s">
        <v>457</v>
      </c>
      <c r="AA273" s="33">
        <f t="shared" si="30"/>
        <v>1</v>
      </c>
      <c r="AB273" s="34">
        <f t="shared" si="33"/>
        <v>1400</v>
      </c>
      <c r="AC273" s="35">
        <f t="shared" si="31"/>
        <v>1400</v>
      </c>
      <c r="AD273" s="36"/>
    </row>
    <row r="274" spans="1:30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37"/>
      <c r="AB274" s="38"/>
      <c r="AC274" s="38"/>
      <c r="AD274" s="29"/>
    </row>
    <row r="275" spans="1:30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38"/>
      <c r="AD275" s="29"/>
    </row>
    <row r="276" spans="1:30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38"/>
      <c r="AD276" s="29"/>
    </row>
    <row r="277" spans="1:30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38"/>
      <c r="AD277" s="29"/>
    </row>
    <row r="278" spans="1:30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38"/>
      <c r="AD278" s="29"/>
    </row>
    <row r="279" spans="1:30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38"/>
      <c r="AD279" s="29"/>
    </row>
    <row r="280" spans="1:30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38"/>
      <c r="AD280" s="29"/>
    </row>
    <row r="281" spans="1:30">
      <c r="A281" s="29"/>
      <c r="B281" s="29"/>
      <c r="C281" s="39"/>
      <c r="D281" s="40"/>
      <c r="E281" s="39"/>
      <c r="F281" s="40"/>
      <c r="G281" s="41"/>
      <c r="H281" s="41"/>
      <c r="I281" s="38"/>
      <c r="J281" s="41"/>
      <c r="K281" s="29"/>
      <c r="L281" s="29"/>
      <c r="M281" s="29"/>
      <c r="N281" s="39"/>
      <c r="O281" s="40"/>
      <c r="P281" s="39"/>
      <c r="Q281" s="40"/>
      <c r="R281" s="29"/>
      <c r="S281" s="29"/>
      <c r="T281" s="29"/>
      <c r="U281" s="29"/>
      <c r="V281" s="29"/>
      <c r="W281" s="29"/>
      <c r="X281" s="39"/>
      <c r="Y281" s="39"/>
      <c r="Z281" s="39"/>
      <c r="AA281" s="37"/>
      <c r="AB281" s="37"/>
      <c r="AC281" s="41"/>
      <c r="AD281" s="29"/>
    </row>
    <row r="282" spans="1:30">
      <c r="A282" s="29"/>
      <c r="B282" s="29"/>
      <c r="C282" s="39"/>
      <c r="D282" s="40"/>
      <c r="E282" s="39"/>
      <c r="F282" s="40"/>
      <c r="G282" s="41"/>
      <c r="H282" s="41"/>
      <c r="I282" s="38"/>
      <c r="J282" s="41"/>
      <c r="K282" s="29"/>
      <c r="L282" s="29"/>
      <c r="M282" s="29"/>
      <c r="N282" s="39"/>
      <c r="O282" s="40"/>
      <c r="P282" s="39"/>
      <c r="Q282" s="40"/>
      <c r="R282" s="29"/>
      <c r="S282" s="29"/>
      <c r="T282" s="29"/>
      <c r="U282" s="29"/>
      <c r="V282" s="29"/>
      <c r="W282" s="29"/>
      <c r="X282" s="39"/>
      <c r="Y282" s="39"/>
      <c r="Z282" s="39"/>
      <c r="AA282" s="37"/>
      <c r="AB282" s="37"/>
      <c r="AC282" s="41"/>
      <c r="AD282" s="29"/>
    </row>
    <row r="283" spans="1:30">
      <c r="A283" s="29"/>
      <c r="B283" s="29"/>
      <c r="C283" s="39"/>
      <c r="D283" s="40"/>
      <c r="E283" s="39"/>
      <c r="F283" s="40"/>
      <c r="G283" s="41"/>
      <c r="H283" s="41"/>
      <c r="I283" s="38"/>
      <c r="J283" s="41"/>
      <c r="K283" s="29"/>
      <c r="L283" s="29"/>
      <c r="M283" s="29"/>
      <c r="N283" s="39"/>
      <c r="O283" s="40"/>
      <c r="P283" s="39"/>
      <c r="Q283" s="40"/>
      <c r="R283" s="29"/>
      <c r="S283" s="29"/>
      <c r="T283" s="29"/>
      <c r="U283" s="29"/>
      <c r="V283" s="29"/>
      <c r="W283" s="29"/>
      <c r="X283" s="39"/>
      <c r="Y283" s="39"/>
      <c r="Z283" s="39"/>
      <c r="AA283" s="37"/>
      <c r="AB283" s="37"/>
      <c r="AC283" s="41"/>
      <c r="AD283" s="29"/>
    </row>
    <row r="284" spans="1:30">
      <c r="A284" s="29"/>
      <c r="B284" s="29"/>
      <c r="C284" s="39"/>
      <c r="D284" s="40"/>
      <c r="E284" s="39"/>
      <c r="F284" s="40"/>
      <c r="G284" s="41"/>
      <c r="H284" s="41"/>
      <c r="I284" s="38"/>
      <c r="J284" s="41"/>
      <c r="K284" s="29"/>
      <c r="L284" s="29"/>
      <c r="M284" s="29"/>
      <c r="N284" s="39"/>
      <c r="O284" s="40"/>
      <c r="P284" s="39"/>
      <c r="Q284" s="40"/>
      <c r="R284" s="29"/>
      <c r="S284" s="29"/>
      <c r="T284" s="29"/>
      <c r="U284" s="29"/>
      <c r="V284" s="29"/>
      <c r="W284" s="29"/>
      <c r="X284" s="39"/>
      <c r="Y284" s="39"/>
      <c r="Z284" s="39"/>
      <c r="AA284" s="37"/>
      <c r="AB284" s="37"/>
      <c r="AC284" s="41"/>
      <c r="AD284" s="29"/>
    </row>
    <row r="285" spans="1:30">
      <c r="A285" s="29"/>
      <c r="B285" s="29"/>
      <c r="C285" s="39"/>
      <c r="D285" s="40"/>
      <c r="E285" s="39"/>
      <c r="F285" s="40"/>
      <c r="G285" s="41"/>
      <c r="H285" s="41"/>
      <c r="I285" s="38"/>
      <c r="J285" s="41"/>
      <c r="K285" s="29"/>
      <c r="L285" s="29"/>
      <c r="M285" s="29"/>
      <c r="N285" s="39"/>
      <c r="O285" s="40"/>
      <c r="P285" s="39"/>
      <c r="Q285" s="40"/>
      <c r="R285" s="29"/>
      <c r="S285" s="29"/>
      <c r="T285" s="29"/>
      <c r="U285" s="29"/>
      <c r="V285" s="29"/>
      <c r="W285" s="29"/>
      <c r="X285" s="39"/>
      <c r="Y285" s="39"/>
      <c r="Z285" s="39"/>
      <c r="AA285" s="37"/>
      <c r="AB285" s="37"/>
      <c r="AC285" s="41"/>
      <c r="AD285" s="29"/>
    </row>
    <row r="286" spans="1:30">
      <c r="A286" s="29"/>
      <c r="B286" s="29"/>
      <c r="C286" s="39"/>
      <c r="D286" s="40"/>
      <c r="E286" s="39"/>
      <c r="F286" s="40"/>
      <c r="G286" s="41"/>
      <c r="H286" s="41"/>
      <c r="I286" s="38"/>
      <c r="J286" s="41"/>
      <c r="K286" s="29"/>
      <c r="L286" s="29"/>
      <c r="M286" s="29"/>
      <c r="N286" s="39"/>
      <c r="O286" s="40"/>
      <c r="P286" s="39"/>
      <c r="Q286" s="40"/>
      <c r="R286" s="29"/>
      <c r="S286" s="29"/>
      <c r="T286" s="29"/>
      <c r="U286" s="29"/>
      <c r="V286" s="29"/>
      <c r="W286" s="29"/>
      <c r="X286" s="39"/>
      <c r="Y286" s="39"/>
      <c r="Z286" s="39"/>
      <c r="AA286" s="37"/>
      <c r="AB286" s="37"/>
      <c r="AC286" s="41"/>
      <c r="AD286" s="29"/>
    </row>
  </sheetData>
  <mergeCells count="11">
    <mergeCell ref="W5:X5"/>
    <mergeCell ref="Y5:AD5"/>
    <mergeCell ref="A1:AD1"/>
    <mergeCell ref="A3:AD3"/>
    <mergeCell ref="Y4:AD4"/>
    <mergeCell ref="A5:C5"/>
    <mergeCell ref="D5:K5"/>
    <mergeCell ref="L5:N5"/>
    <mergeCell ref="O5:P5"/>
    <mergeCell ref="R5:T5"/>
    <mergeCell ref="U5:V5"/>
  </mergeCells>
  <dataValidations count="2">
    <dataValidation type="list" allowBlank="1" showInputMessage="1" showErrorMessage="1" errorTitle="ESCLUSIONE DAL CALCOLO" error="Selezionare 'SI' se si vuole escludere la Fattura dal CALCOLO" sqref="AD8:AD273">
      <formula1>"SI, NO"</formula1>
    </dataValidation>
    <dataValidation type="list" allowBlank="1" showInputMessage="1" showErrorMessage="1" errorTitle="SCISSIONE PAGAMENTI" error="Selezionare 'NO' se il documento non è soggeto alla Scissione Pagamenti" sqref="I8:I273">
      <formula1>"SI, NO"</formula1>
    </dataValidation>
  </dataValidations>
  <pageMargins left="0" right="0" top="0.15748031496062992" bottom="0.1574803149606299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2019-08-02T10:13:15Z</dcterms:modified>
</cp:coreProperties>
</file>